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15" yWindow="735" windowWidth="12825" windowHeight="7770" activeTab="0"/>
  </bookViews>
  <sheets>
    <sheet name="MPFS 2015F vs 2016F" sheetId="1" r:id="rId1"/>
  </sheets>
  <definedNames>
    <definedName name="_xlnm.Print_Area" localSheetId="0">'MPFS 2015F vs 2016F'!$A$1:$I$456</definedName>
    <definedName name="_xlnm.Print_Titles" localSheetId="0">'MPFS 2015F vs 2016F'!$6:$6</definedName>
  </definedNames>
  <calcPr fullCalcOnLoad="1"/>
</workbook>
</file>

<file path=xl/sharedStrings.xml><?xml version="1.0" encoding="utf-8"?>
<sst xmlns="http://schemas.openxmlformats.org/spreadsheetml/2006/main" count="1563" uniqueCount="644">
  <si>
    <t>CY2016 MPFS Final Rule</t>
  </si>
  <si>
    <t>CPT Code</t>
  </si>
  <si>
    <t>Long Description</t>
  </si>
  <si>
    <t>MOD</t>
  </si>
  <si>
    <t>** CY 2016-F Non-facility Total RVUs</t>
  </si>
  <si>
    <t>** CY 2017-P Non-facility Total RVUs</t>
  </si>
  <si>
    <t>% RVU Change F16 to P17</t>
  </si>
  <si>
    <t>Conversion Factor (CF) CY 2016 Final</t>
  </si>
  <si>
    <t xml:space="preserve">Conversion Factor (CF) CY 2017 Proposed </t>
  </si>
  <si>
    <t xml:space="preserve">Payment Rate Change CY16F vs. CY17P </t>
  </si>
  <si>
    <t>38792</t>
  </si>
  <si>
    <r>
      <t xml:space="preserve">Injection procedure; </t>
    </r>
    <r>
      <rPr>
        <u val="single"/>
        <sz val="11"/>
        <rFont val="Arial"/>
        <family val="2"/>
      </rPr>
      <t>radioactive tracer</t>
    </r>
    <r>
      <rPr>
        <sz val="11"/>
        <rFont val="Arial"/>
        <family val="2"/>
      </rPr>
      <t xml:space="preserve"> for identification of sentinel node</t>
    </r>
  </si>
  <si>
    <t>Global Facility</t>
  </si>
  <si>
    <t>NA</t>
  </si>
  <si>
    <t>38900</t>
  </si>
  <si>
    <t xml:space="preserve">Intraoperative identification (eg, mapping) of sentinel lymph node(s) includes injection of non-radioactive dye, when performed 
(List separately in addition to code for primary procedure) 
(For injection of radioactive tracer for identification of sentinel node, use 38792)
(Use in conjunction with 19302,19307,38500,38510, 38520,38525,38530,38542,38740,38745)  </t>
  </si>
  <si>
    <t>4.04</t>
  </si>
  <si>
    <t>49427</t>
  </si>
  <si>
    <t>Injection procedure (eg, contrast media) for evaluation of previously placed peritoneal-venous shunt (For radiological supervision and interpretation, see 75809, 78291)</t>
  </si>
  <si>
    <t>51701</t>
  </si>
  <si>
    <t>Insertion of non-indwelling bladder catheter (eg, straight catheterization for residual urine)</t>
  </si>
  <si>
    <t>Global Non Facility</t>
  </si>
  <si>
    <t>1.35</t>
  </si>
  <si>
    <t>51702</t>
  </si>
  <si>
    <t>Insertion of temporary indwelling bladder catheter; simple (eg, Foley)</t>
  </si>
  <si>
    <t>1.79</t>
  </si>
  <si>
    <t>51703</t>
  </si>
  <si>
    <t>Insertion of temporary indwelling bladder catheter; complicated (eg, altered anatomy, fractured catheter/balloon)</t>
  </si>
  <si>
    <t>3.57</t>
  </si>
  <si>
    <t>77370</t>
  </si>
  <si>
    <t>Special medical radiation physics consultation</t>
  </si>
  <si>
    <t>3.43</t>
  </si>
  <si>
    <t>77080</t>
  </si>
  <si>
    <t>Dual-energy X-ray absorptiometry, bone density study, 1 or more sites; axial skeleton (eg, hips, pelvis, spine)</t>
  </si>
  <si>
    <t>Global</t>
  </si>
  <si>
    <t>1.14</t>
  </si>
  <si>
    <t>Technical (TC)</t>
  </si>
  <si>
    <t>0.86</t>
  </si>
  <si>
    <t>Professional (26)</t>
  </si>
  <si>
    <t>0.28</t>
  </si>
  <si>
    <t xml:space="preserve"> Dual-energy X-ray absorptiometry (DXA), bone density study, 1 or more sites; axial skeleton (eg, hips, pelvis, spine), including vertebral fracture assessment</t>
  </si>
  <si>
    <t>1.56</t>
  </si>
  <si>
    <t>1.13</t>
  </si>
  <si>
    <t>0.43</t>
  </si>
  <si>
    <t>Vertebral fractureassessment via dual-energy X-rayabsorptiometry (DXA)</t>
  </si>
  <si>
    <t>0.99</t>
  </si>
  <si>
    <t>0.74</t>
  </si>
  <si>
    <t>0.25</t>
  </si>
  <si>
    <t>78012</t>
  </si>
  <si>
    <t>Thyroid uptake, single or multiple quantitative measurement(s) (including stimulation, suppression, or discharge, when performed)</t>
  </si>
  <si>
    <t>2.30</t>
  </si>
  <si>
    <t>2.04</t>
  </si>
  <si>
    <t>0.26</t>
  </si>
  <si>
    <t>78013</t>
  </si>
  <si>
    <t>Thyroid imaging (including vascular flow, when performed)</t>
  </si>
  <si>
    <t>5.50</t>
  </si>
  <si>
    <t>4.98</t>
  </si>
  <si>
    <t>0.52</t>
  </si>
  <si>
    <t>78014</t>
  </si>
  <si>
    <t>Thyroid imaging (including vascular flow, when performed); with single or multiple uptake(s) quantitative measurement(s) (including stimulation, suppression, or discharge, when performed)</t>
  </si>
  <si>
    <t>6.94</t>
  </si>
  <si>
    <t>6.23</t>
  </si>
  <si>
    <t>0.71</t>
  </si>
  <si>
    <t>78015</t>
  </si>
  <si>
    <t>Thyroid carcinoma metastases imaging; limited are (eg, neck and chest only)</t>
  </si>
  <si>
    <t>6.39</t>
  </si>
  <si>
    <t>5.45</t>
  </si>
  <si>
    <t>0.94</t>
  </si>
  <si>
    <t>78016</t>
  </si>
  <si>
    <t>Thyroid carcinoma metastases imaging; with additional studies (eg, urinary recovery)</t>
  </si>
  <si>
    <t>8.23</t>
  </si>
  <si>
    <t>7.25</t>
  </si>
  <si>
    <t>0.98</t>
  </si>
  <si>
    <t>78018</t>
  </si>
  <si>
    <t>Thyroid carcinoma metastases imaging; whole body</t>
  </si>
  <si>
    <t>8.98</t>
  </si>
  <si>
    <t>7.81</t>
  </si>
  <si>
    <t>1.17</t>
  </si>
  <si>
    <t>78020</t>
  </si>
  <si>
    <t>Thyroid carcinoma metastases uptake  (Use in conjunction with code 78018 only)</t>
  </si>
  <si>
    <t>2.40</t>
  </si>
  <si>
    <t>1.61</t>
  </si>
  <si>
    <t>0.79</t>
  </si>
  <si>
    <t>78070</t>
  </si>
  <si>
    <t>Parathyroid planar imaging (including subtraction, when performed)</t>
  </si>
  <si>
    <t>8.61</t>
  </si>
  <si>
    <t>7.50</t>
  </si>
  <si>
    <t>1.11</t>
  </si>
  <si>
    <t>78071</t>
  </si>
  <si>
    <t>Parathyroid planar imaging (including subtraction, when performed); with tomographic (SPECT)</t>
  </si>
  <si>
    <t>10.25</t>
  </si>
  <si>
    <t>8.59</t>
  </si>
  <si>
    <t>1.66</t>
  </si>
  <si>
    <t>78072</t>
  </si>
  <si>
    <t>Parathyroid planar imaging (including subtraction, when performed); with tomographic (SPECT), and concurrently acquired computed tomography (CT) for anatomical localization</t>
  </si>
  <si>
    <t>11.84</t>
  </si>
  <si>
    <t>9.67</t>
  </si>
  <si>
    <t>2.17</t>
  </si>
  <si>
    <t>78075</t>
  </si>
  <si>
    <t>Adrenal imaging, cortex and/or medulla</t>
  </si>
  <si>
    <t>12.70</t>
  </si>
  <si>
    <t>11.66</t>
  </si>
  <si>
    <t>1.04</t>
  </si>
  <si>
    <t>78099</t>
  </si>
  <si>
    <t>Unlisted endocrine procedure, diagnostic nuclear medicine</t>
  </si>
  <si>
    <t>carrier priced</t>
  </si>
  <si>
    <t>0.00</t>
  </si>
  <si>
    <t>78102</t>
  </si>
  <si>
    <t>Bone marrow imaging; limited area</t>
  </si>
  <si>
    <t>4.90</t>
  </si>
  <si>
    <t>4.14</t>
  </si>
  <si>
    <t>0.76</t>
  </si>
  <si>
    <t>78103</t>
  </si>
  <si>
    <t>Bone marrow imaging; multiple areas</t>
  </si>
  <si>
    <t>6.33</t>
  </si>
  <si>
    <t>5.31</t>
  </si>
  <si>
    <t>1.02</t>
  </si>
  <si>
    <t>78104</t>
  </si>
  <si>
    <t>Bone marrow imaging; whole body</t>
  </si>
  <si>
    <t>7.06</t>
  </si>
  <si>
    <t>5.97</t>
  </si>
  <si>
    <t>1.09</t>
  </si>
  <si>
    <t>78110</t>
  </si>
  <si>
    <t>Plasma volume, radiopharmaceutical volume-dilution technique (separate procedure); single sampling</t>
  </si>
  <si>
    <t>2.91</t>
  </si>
  <si>
    <t>2.63</t>
  </si>
  <si>
    <t>78111</t>
  </si>
  <si>
    <t>Plasma volume, radiopharmaceutical volume-dilution technique (separate procedure); multiple sampling</t>
  </si>
  <si>
    <t>2.74</t>
  </si>
  <si>
    <t>2.43</t>
  </si>
  <si>
    <t>0.31</t>
  </si>
  <si>
    <t>78120</t>
  </si>
  <si>
    <t>Red cell column determination (separate procedure);  single sampling</t>
  </si>
  <si>
    <t>2.71</t>
  </si>
  <si>
    <t>2.38</t>
  </si>
  <si>
    <t>0.33</t>
  </si>
  <si>
    <t>78121</t>
  </si>
  <si>
    <t>Red cell column determination (separate procedure);  multiple sampling</t>
  </si>
  <si>
    <t>3.03</t>
  </si>
  <si>
    <t>2.58</t>
  </si>
  <si>
    <t>0.45</t>
  </si>
  <si>
    <t>78122</t>
  </si>
  <si>
    <t>Whole blood volume determination, including separate measurement of plasma volume and red cell volume (radiopharmaceutical volume-dilution technique)</t>
  </si>
  <si>
    <t>2.77</t>
  </si>
  <si>
    <t>0.60</t>
  </si>
  <si>
    <t>78130</t>
  </si>
  <si>
    <t>Red cell survival study</t>
  </si>
  <si>
    <t>4.85</t>
  </si>
  <si>
    <t>3.99</t>
  </si>
  <si>
    <t>78135</t>
  </si>
  <si>
    <t>Red cell survival study; differential organ/tissue kinetics (eg, splenic and/or hepatic sequestration)</t>
  </si>
  <si>
    <t>10.11</t>
  </si>
  <si>
    <t>9.19</t>
  </si>
  <si>
    <t>0.92</t>
  </si>
  <si>
    <t>78140</t>
  </si>
  <si>
    <t>Labeled red cell sequestration, differential organ/tissue, (eg, splenic and/or hepatic)</t>
  </si>
  <si>
    <t>3.97</t>
  </si>
  <si>
    <t>3.10</t>
  </si>
  <si>
    <t>0.87</t>
  </si>
  <si>
    <t>78185</t>
  </si>
  <si>
    <t>Spleen imaging only, with or without vascular flow (If combined with liver study, use procedures 78215 and 78216)</t>
  </si>
  <si>
    <t>6.06</t>
  </si>
  <si>
    <t>5.49</t>
  </si>
  <si>
    <t>0.57</t>
  </si>
  <si>
    <t>78190</t>
  </si>
  <si>
    <t>Kinetics, study of platelet survival, with or without differential organ/tissue localization</t>
  </si>
  <si>
    <t>11.42</t>
  </si>
  <si>
    <t>9.87</t>
  </si>
  <si>
    <t>1.55</t>
  </si>
  <si>
    <t>78191</t>
  </si>
  <si>
    <t>Platelet survival study</t>
  </si>
  <si>
    <t>78195</t>
  </si>
  <si>
    <t>Lymphatics and lymph nodes imaging (For sentinel node identification without scintigraphy imaging, use 38792)</t>
  </si>
  <si>
    <t>10.22</t>
  </si>
  <si>
    <t>8.55</t>
  </si>
  <si>
    <t>1.67</t>
  </si>
  <si>
    <t>78199</t>
  </si>
  <si>
    <t>Unlisted hematopoietic, reticuloendothelial and lymphatic procedure, diagnostic nuclear medicine</t>
  </si>
  <si>
    <t>78201</t>
  </si>
  <si>
    <t>Liver imaging; static only</t>
  </si>
  <si>
    <t>5.43</t>
  </si>
  <si>
    <t>4.83</t>
  </si>
  <si>
    <t>78202</t>
  </si>
  <si>
    <t>Liver imaging; with vascular flow</t>
  </si>
  <si>
    <t>5.77</t>
  </si>
  <si>
    <t>5.10</t>
  </si>
  <si>
    <t>0.67</t>
  </si>
  <si>
    <t>78205</t>
  </si>
  <si>
    <t>Liver imaging (SPECT)</t>
  </si>
  <si>
    <t>6.09</t>
  </si>
  <si>
    <t>5.12</t>
  </si>
  <si>
    <t>0.97</t>
  </si>
  <si>
    <t>78206</t>
  </si>
  <si>
    <t>Liver and spleen imaging; with vascular flow</t>
  </si>
  <si>
    <t>9.81</t>
  </si>
  <si>
    <t>8.50</t>
  </si>
  <si>
    <t>1.31</t>
  </si>
  <si>
    <t>78215</t>
  </si>
  <si>
    <t>Liver and spleen imaging; static only</t>
  </si>
  <si>
    <t>5.60</t>
  </si>
  <si>
    <t>0.70</t>
  </si>
  <si>
    <t>78216</t>
  </si>
  <si>
    <t>3.66</t>
  </si>
  <si>
    <t>2.87</t>
  </si>
  <si>
    <t xml:space="preserve">78226          </t>
  </si>
  <si>
    <t>Hepatobiliary system imaging, including gallbladder when present</t>
  </si>
  <si>
    <t>9.49</t>
  </si>
  <si>
    <t>8.45</t>
  </si>
  <si>
    <t xml:space="preserve">78227          </t>
  </si>
  <si>
    <t>Hepatobiliary system imaging, including gallbladder when present; with pharmacologic intervention, including quantitative measurement(s) when performed</t>
  </si>
  <si>
    <t>12.85</t>
  </si>
  <si>
    <t>11.59</t>
  </si>
  <si>
    <t>1.26</t>
  </si>
  <si>
    <t>78230</t>
  </si>
  <si>
    <t>Salivary gland imaging;</t>
  </si>
  <si>
    <t>5.03</t>
  </si>
  <si>
    <t>4.37</t>
  </si>
  <si>
    <t>0.66</t>
  </si>
  <si>
    <t>78231</t>
  </si>
  <si>
    <t>Salivary gland imaging, with serial images</t>
  </si>
  <si>
    <t>3.70</t>
  </si>
  <si>
    <t>2.96</t>
  </si>
  <si>
    <t>78232</t>
  </si>
  <si>
    <t>Salivary gland function study</t>
  </si>
  <si>
    <t>2.35</t>
  </si>
  <si>
    <t>0.56</t>
  </si>
  <si>
    <t>78258</t>
  </si>
  <si>
    <t>Esophageal motility</t>
  </si>
  <si>
    <t>6.46</t>
  </si>
  <si>
    <t>5.42</t>
  </si>
  <si>
    <t>78261</t>
  </si>
  <si>
    <t>Gastric mucosa imaging</t>
  </si>
  <si>
    <t>6.10</t>
  </si>
  <si>
    <t>0.96</t>
  </si>
  <si>
    <t>78262</t>
  </si>
  <si>
    <t>Gastroesophageal reflux study</t>
  </si>
  <si>
    <t>6.99</t>
  </si>
  <si>
    <t>6.04</t>
  </si>
  <si>
    <t>0.95</t>
  </si>
  <si>
    <t>Gastric emptying imaging study (eg, solid liquid or both);</t>
  </si>
  <si>
    <t>9.57</t>
  </si>
  <si>
    <t>8.54</t>
  </si>
  <si>
    <t>1.03</t>
  </si>
  <si>
    <t>Gastric emptying imaging study (eg, solid liquid or both); with small bowel transit</t>
  </si>
  <si>
    <t>11.41</t>
  </si>
  <si>
    <t>10.05</t>
  </si>
  <si>
    <t>1.36</t>
  </si>
  <si>
    <t>Gastric emptying imaging study (eg, solid liquid or both); with small bowel and colon transit</t>
  </si>
  <si>
    <t>13.55</t>
  </si>
  <si>
    <t>12.04</t>
  </si>
  <si>
    <t>1.51</t>
  </si>
  <si>
    <t>78267</t>
  </si>
  <si>
    <t>Urea breath test, C-14 (isotopic); acquisition for analysis</t>
  </si>
  <si>
    <t>Statutory exclusion</t>
  </si>
  <si>
    <t>78268</t>
  </si>
  <si>
    <t>Urea breath test, C-14 (isotopic); analysis</t>
  </si>
  <si>
    <t>78270</t>
  </si>
  <si>
    <t>Vit B-12 absorption study (eg, Schilling test); without intrinsic factor</t>
  </si>
  <si>
    <t>2.61</t>
  </si>
  <si>
    <t>0.30</t>
  </si>
  <si>
    <t>78271</t>
  </si>
  <si>
    <t>Vit B-12 absorption study (eg, Schilling test); with intrinsic factor</t>
  </si>
  <si>
    <t>2.29</t>
  </si>
  <si>
    <t>0.29</t>
  </si>
  <si>
    <t>78272</t>
  </si>
  <si>
    <t>Vit B-12 absorption study combined, with and without intrinsic factor</t>
  </si>
  <si>
    <t>2.85</t>
  </si>
  <si>
    <t>2.47</t>
  </si>
  <si>
    <t>0.38</t>
  </si>
  <si>
    <t>78278</t>
  </si>
  <si>
    <t>Acute Gastrointestinal blood loss imaging</t>
  </si>
  <si>
    <t>9.98</t>
  </si>
  <si>
    <t>1.37</t>
  </si>
  <si>
    <t>78282</t>
  </si>
  <si>
    <t>Gastrointestinal protein loss</t>
  </si>
  <si>
    <t>0.54</t>
  </si>
  <si>
    <t>78290</t>
  </si>
  <si>
    <t>Intestine Imaging (eg, ectopic gastric mucosa, Meckel’s localization, volvulus)</t>
  </si>
  <si>
    <t>9.51</t>
  </si>
  <si>
    <t>8.56</t>
  </si>
  <si>
    <t>78291</t>
  </si>
  <si>
    <t>Peritoneal-venous shunt patency test (eg, for Leveen, Denver shunt)</t>
  </si>
  <si>
    <t>7.34</t>
  </si>
  <si>
    <t>6.14</t>
  </si>
  <si>
    <t>1.20</t>
  </si>
  <si>
    <t>78299</t>
  </si>
  <si>
    <t>Unlisted gastrointestinal procedure, diagnostic nuclear medicine</t>
  </si>
  <si>
    <t>78300</t>
  </si>
  <si>
    <t>Bone and/or joint imaging; limited area</t>
  </si>
  <si>
    <t>5.20</t>
  </si>
  <si>
    <t>4.32</t>
  </si>
  <si>
    <t>0.88</t>
  </si>
  <si>
    <t>78305</t>
  </si>
  <si>
    <t>Bone and/or joint imaging; multiple areas</t>
  </si>
  <si>
    <t>6.64</t>
  </si>
  <si>
    <t>5.48</t>
  </si>
  <si>
    <t>1.16</t>
  </si>
  <si>
    <t>78306</t>
  </si>
  <si>
    <t>Bone and/or joint imaging; whole body</t>
  </si>
  <si>
    <t>7.22</t>
  </si>
  <si>
    <t>6.03</t>
  </si>
  <si>
    <t>1.19</t>
  </si>
  <si>
    <t>78315</t>
  </si>
  <si>
    <t>Bone and/or joint imaging; 3 three phase study</t>
  </si>
  <si>
    <t>9.91</t>
  </si>
  <si>
    <t>1.41</t>
  </si>
  <si>
    <t>78320</t>
  </si>
  <si>
    <t>Bone and/or joint imaging; tomographic (SPECT)</t>
  </si>
  <si>
    <t>6.56</t>
  </si>
  <si>
    <t>5.14</t>
  </si>
  <si>
    <t>1.42</t>
  </si>
  <si>
    <t>78350 Status N</t>
  </si>
  <si>
    <t>Bone density (bone mineral content) study, 1 or more sites; single photon absorptiometry</t>
  </si>
  <si>
    <t>0.61</t>
  </si>
  <si>
    <t>78351 Status N</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</si>
  <si>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</si>
  <si>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</si>
  <si>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</si>
  <si>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</si>
  <si>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</si>
  <si>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0.63</t>
  </si>
  <si>
    <t>78428</t>
  </si>
  <si>
    <t>Cardiac shunt detection</t>
  </si>
  <si>
    <t>5.26</t>
  </si>
  <si>
    <t>4.18</t>
  </si>
  <si>
    <t>1.08</t>
  </si>
  <si>
    <t>78445</t>
  </si>
  <si>
    <t>Non-cardiac vascular flow imaging (ie, angiography, venography)</t>
  </si>
  <si>
    <t>4.56</t>
  </si>
  <si>
    <t>78451</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</si>
  <si>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</si>
  <si>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9.83</t>
  </si>
  <si>
    <t>7.92</t>
  </si>
  <si>
    <t>1.91</t>
  </si>
  <si>
    <t>78452</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</si>
  <si>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</si>
  <si>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13.67</t>
  </si>
  <si>
    <t>2.25</t>
  </si>
  <si>
    <t>78453</t>
  </si>
  <si>
    <t>Myocardial perfusion imaging, planar (including qualitative or quantitative wall motion, ejection fraction by first pass or gated technique, additional quantification, when performed); single study, at rest or stress (exercise or pharmacologic)</t>
  </si>
  <si>
    <t>8.69</t>
  </si>
  <si>
    <t>7.30</t>
  </si>
  <si>
    <t>1.39</t>
  </si>
  <si>
    <t>78454</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</si>
  <si>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</si>
  <si>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12.50</t>
  </si>
  <si>
    <t>10.61</t>
  </si>
  <si>
    <t>1.89</t>
  </si>
  <si>
    <t>78456</t>
  </si>
  <si>
    <t>Acute venous thrombus imaging, peptide</t>
  </si>
  <si>
    <t>9.25</t>
  </si>
  <si>
    <t>7.86</t>
  </si>
  <si>
    <t>78457</t>
  </si>
  <si>
    <t>Venous thrombosis imaging, venogram; unilateral</t>
  </si>
  <si>
    <t>5.13</t>
  </si>
  <si>
    <t>4.06</t>
  </si>
  <si>
    <t>1.07</t>
  </si>
  <si>
    <t>78458</t>
  </si>
  <si>
    <t>Venous thrombosis imaging, venogram; bilateral</t>
  </si>
  <si>
    <t>5.85</t>
  </si>
  <si>
    <t>4.58</t>
  </si>
  <si>
    <t>1.27</t>
  </si>
  <si>
    <t>78459</t>
  </si>
  <si>
    <t>Myocardial imaging, positron emission tomography (PET), metabolic evaluation</t>
  </si>
  <si>
    <t>2.00</t>
  </si>
  <si>
    <t>78466</t>
  </si>
  <si>
    <t>Myocardial imaging, infarct avid, planar; qualitative or quantitative</t>
  </si>
  <si>
    <t>5.64</t>
  </si>
  <si>
    <t>4.64</t>
  </si>
  <si>
    <t>1.00</t>
  </si>
  <si>
    <t>78468</t>
  </si>
  <si>
    <t>Myocardial imaging, infarct avid, planar; with ejection fraction by first pass technique</t>
  </si>
  <si>
    <t>4.52</t>
  </si>
  <si>
    <t>1.12</t>
  </si>
  <si>
    <t>78469</t>
  </si>
  <si>
    <t>Myocardial imaging, infarct avid, planar; tomographic SPECT with or without quantification</t>
  </si>
  <si>
    <t>6.59</t>
  </si>
  <si>
    <t>5.30</t>
  </si>
  <si>
    <t>1.29</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</si>
  <si>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</si>
  <si>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</si>
  <si>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5.24</t>
  </si>
  <si>
    <t>78473</t>
  </si>
  <si>
    <t>Cardiac blood pool imaging, gated equilibrium; multiple studies, wall motion study plus ejection fraction, at rest and stress (exercise and/or pharmacologic), with or without additional quantification</t>
  </si>
  <si>
    <t>8.34</t>
  </si>
  <si>
    <t>6.32</t>
  </si>
  <si>
    <t>2.02</t>
  </si>
  <si>
    <t>78481</t>
  </si>
  <si>
    <t xml:space="preserve">Cardiac blood pool imaging (planar), first pass technique; single study, at rest or with stress (exercise and/or pharmacologic), wall motion study plus ejection fraction, with or without quantification </t>
  </si>
  <si>
    <t>5.05</t>
  </si>
  <si>
    <t>3.69</t>
  </si>
  <si>
    <t>78483</t>
  </si>
  <si>
    <t xml:space="preserve">Cardiac blood pool imaging (planar), first pass technique; multiple studies, at rest and with stress (exercise and/or pharmacologic), wall motion study plus ejection fraction, with or without quantification </t>
  </si>
  <si>
    <t>7.02</t>
  </si>
  <si>
    <t>4.99</t>
  </si>
  <si>
    <t>2.03</t>
  </si>
  <si>
    <t>78491</t>
  </si>
  <si>
    <t>Myocardial imaging, positron emission tomography (PET), perfusion; single study at rest or stress</t>
  </si>
  <si>
    <t>78492</t>
  </si>
  <si>
    <t>Myocardial imaging, positron emission tomography (PET), perfusion; multiple studies at rest and/or stress</t>
  </si>
  <si>
    <t>2.55</t>
  </si>
  <si>
    <t>78494</t>
  </si>
  <si>
    <t>Cardiac blood pool imaging, gated equilibrium, SPECT, at rest, wall motion study plus ejection fraction, with or without quantitative processing</t>
  </si>
  <si>
    <t>6.48</t>
  </si>
  <si>
    <t>4.84</t>
  </si>
  <si>
    <t>1.64</t>
  </si>
  <si>
    <t>78496</t>
  </si>
  <si>
    <t>Cardiac blood pool imaging, gated equilibrium, single study, at rest, with right ventricular ejection fraction by first pass technique (Use 78496 in conjunction with 78472)</t>
  </si>
  <si>
    <t>0.58</t>
  </si>
  <si>
    <t>0.69</t>
  </si>
  <si>
    <t>0331T</t>
  </si>
  <si>
    <t>Myocardial sympathetic innervation imaging, planar qualitative and quantitative assessment;</t>
  </si>
  <si>
    <t>0332T</t>
  </si>
  <si>
    <t>Myocardial sympathetic innervation imaging, planar qualitative and quantitative assessment; with tomographic SPECT</t>
  </si>
  <si>
    <t>78499</t>
  </si>
  <si>
    <t>Unlisted cardiovascular procedure, diagnostic nuclear medicine</t>
  </si>
  <si>
    <t xml:space="preserve">78579          </t>
  </si>
  <si>
    <t>Pulmonary ventilation imaging (eg, aerosol or gas)</t>
  </si>
  <si>
    <t>5.33</t>
  </si>
  <si>
    <t>4.66</t>
  </si>
  <si>
    <t xml:space="preserve">78580         </t>
  </si>
  <si>
    <t>Pulmonary perfusion imaging (eg, particulate)</t>
  </si>
  <si>
    <t>6.86</t>
  </si>
  <si>
    <t>5.83</t>
  </si>
  <si>
    <t xml:space="preserve">78582          </t>
  </si>
  <si>
    <t>Pulmonary ventilation imaging (eg, aerosol or gas) and perfusion imaging</t>
  </si>
  <si>
    <t>9.60</t>
  </si>
  <si>
    <t>8.10</t>
  </si>
  <si>
    <t>1.50</t>
  </si>
  <si>
    <t xml:space="preserve">78597          </t>
  </si>
  <si>
    <t>Quantitative differential pulmonary perfusion, including imaging when performed</t>
  </si>
  <si>
    <t>5.81</t>
  </si>
  <si>
    <t>4.79</t>
  </si>
  <si>
    <t xml:space="preserve">78598          </t>
  </si>
  <si>
    <t>Quantitative differential pulmonary perfusion and ventilation (eg aerosol or gas), including imaging when performed</t>
  </si>
  <si>
    <t>8.77</t>
  </si>
  <si>
    <t>7.60</t>
  </si>
  <si>
    <t>78599</t>
  </si>
  <si>
    <t>Unlisted respiratory procedure, diagnostic nuclear medicine</t>
  </si>
  <si>
    <t>78600</t>
  </si>
  <si>
    <t>Brain imaging, less than 4 static views;</t>
  </si>
  <si>
    <t>4.67</t>
  </si>
  <si>
    <t>0.64</t>
  </si>
  <si>
    <t>78601</t>
  </si>
  <si>
    <t>Brain imaging, less than 4 static views; with vascular flow</t>
  </si>
  <si>
    <t>6.18</t>
  </si>
  <si>
    <t>5.46</t>
  </si>
  <si>
    <t>0.72</t>
  </si>
  <si>
    <t>78605</t>
  </si>
  <si>
    <t>Brain imaging, minimum 4 static views;</t>
  </si>
  <si>
    <t>5.76</t>
  </si>
  <si>
    <t>0.77</t>
  </si>
  <si>
    <t>78606</t>
  </si>
  <si>
    <t>Brain imaging, minimum 4 static views; with vascular flow</t>
  </si>
  <si>
    <t>9.47</t>
  </si>
  <si>
    <t>8.57</t>
  </si>
  <si>
    <t>0.90</t>
  </si>
  <si>
    <t>78607</t>
  </si>
  <si>
    <t>Brain imaging, tomographic (SPECT)</t>
  </si>
  <si>
    <t>10.10</t>
  </si>
  <si>
    <t>8.42</t>
  </si>
  <si>
    <t>1.68</t>
  </si>
  <si>
    <t>78608</t>
  </si>
  <si>
    <t>Brain imaging, positron emission tomography (PET); metabolic evaluation</t>
  </si>
  <si>
    <t>78609 Medicare non covered</t>
  </si>
  <si>
    <t>Brain imaging, positron emission tomography (PET); perfusion evaluation</t>
  </si>
  <si>
    <t>2.12</t>
  </si>
  <si>
    <t>78610</t>
  </si>
  <si>
    <t>Brain imaging, vascular flow only</t>
  </si>
  <si>
    <t>5.01</t>
  </si>
  <si>
    <t>78630</t>
  </si>
  <si>
    <t>Cerebrospinal fluid flow, imaging (not including introduction of material); cisternography (For injection procedure, see 61000-61070, 62270-62319)</t>
  </si>
  <si>
    <t>9.70</t>
  </si>
  <si>
    <t>8.75</t>
  </si>
  <si>
    <t>78635</t>
  </si>
  <si>
    <t>Cerebrospinal fluid flow, imaging (not including introduction of material); ventriculography (For injection procedure, see 61000-61070, 62270-62294)</t>
  </si>
  <si>
    <t>8.93</t>
  </si>
  <si>
    <t>78645</t>
  </si>
  <si>
    <t>Cerebrospinal fluid flow, imaging (not including introduction of material); shunt evaluation (For injection procedure, see 61000-61070, 62270-62294)</t>
  </si>
  <si>
    <t>9.31</t>
  </si>
  <si>
    <t>8.52</t>
  </si>
  <si>
    <t>78647</t>
  </si>
  <si>
    <t>Cerebrospinal fluid flow, imaging (not including introduction of material); tomographic (SPECT)</t>
  </si>
  <si>
    <t>10.14</t>
  </si>
  <si>
    <t>8.85</t>
  </si>
  <si>
    <t>78650</t>
  </si>
  <si>
    <t>Cerebrospinal fluid leakage detection and localization</t>
  </si>
  <si>
    <t>8.66</t>
  </si>
  <si>
    <t>0.85</t>
  </si>
  <si>
    <t>78660</t>
  </si>
  <si>
    <t>Radiopharmaceutical dacryocystography</t>
  </si>
  <si>
    <t>5.17</t>
  </si>
  <si>
    <t>4.42</t>
  </si>
  <si>
    <t>0.75</t>
  </si>
  <si>
    <t>78699</t>
  </si>
  <si>
    <t>Unlisted nervous system procedure, diagnostic nuclear medicine</t>
  </si>
  <si>
    <t>78700</t>
  </si>
  <si>
    <t>Kidney imaging morphology</t>
  </si>
  <si>
    <t>4.92</t>
  </si>
  <si>
    <t>4.30</t>
  </si>
  <si>
    <t>0.62</t>
  </si>
  <si>
    <t>78701</t>
  </si>
  <si>
    <t>Kidney imaging morphology with vascular flow and function, single study, with pharmacological intervention (eg, angiotensin converting enzyme inhibitor and/or diuretic)</t>
  </si>
  <si>
    <t>78707</t>
  </si>
  <si>
    <t>Kidney imaging morphology with vascular flow and function; single study without pharmacological intervention</t>
  </si>
  <si>
    <t>6.68</t>
  </si>
  <si>
    <t>5.37</t>
  </si>
  <si>
    <t>78708</t>
  </si>
  <si>
    <t>Kidney imaging morphology with vascular flow and function; single study, with pharmacological intervention (eg, angiotensin converting enzyme inhibitor and/or diuretic)</t>
  </si>
  <si>
    <t>5.04</t>
  </si>
  <si>
    <t>3.36</t>
  </si>
  <si>
    <t>78709</t>
  </si>
  <si>
    <t>Kidney imaging morphology with vascular flow and function; multiple studies, with and without pharmacological intervention (eg, angiotensin converting enzyme inhibitor and/or diuretic)</t>
  </si>
  <si>
    <t>10.48</t>
  </si>
  <si>
    <t>1.94</t>
  </si>
  <si>
    <t>78710</t>
  </si>
  <si>
    <t>Kidney imaging morphology tomographic (SPECT)</t>
  </si>
  <si>
    <t>5.79</t>
  </si>
  <si>
    <t>4.91</t>
  </si>
  <si>
    <t>78725</t>
  </si>
  <si>
    <t>Kidney function study, non-imaging radioisotopic study</t>
  </si>
  <si>
    <t>3.12</t>
  </si>
  <si>
    <t>2.60</t>
  </si>
  <si>
    <t>78730</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</si>
  <si>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</si>
  <si>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t>1.83</t>
  </si>
  <si>
    <t>0.21</t>
  </si>
  <si>
    <t>78740</t>
  </si>
  <si>
    <t>Ureteral reflux study (radiopharmaceutical voiding cystogram)                                                                                        For catheterization see 51701, 51702, 51703</t>
  </si>
  <si>
    <t>5.55</t>
  </si>
  <si>
    <t>0.78</t>
  </si>
  <si>
    <t>78761</t>
  </si>
  <si>
    <t>Testicular imaging with vascular flow</t>
  </si>
  <si>
    <t>78799</t>
  </si>
  <si>
    <t>Unlisted genitourinary procedure; diagnostic nuclear</t>
  </si>
  <si>
    <t>78800</t>
  </si>
  <si>
    <t>Radiopharmaceutical localization of tumor or distribution of radiopharmaceutical agent(s); limited area</t>
  </si>
  <si>
    <t>5.54</t>
  </si>
  <si>
    <t>78801</t>
  </si>
  <si>
    <t>Radiopharmaceutical localization of tumor or distribution of radiopharmaceutical agent(s); multiple areas</t>
  </si>
  <si>
    <t>7.56</t>
  </si>
  <si>
    <t>6.42</t>
  </si>
  <si>
    <t>78802</t>
  </si>
  <si>
    <t>Radiopharmaceutical localization of tumor or distribution of radiopharmaceutical agent(s); whole body, single day imaging</t>
  </si>
  <si>
    <t>9.29</t>
  </si>
  <si>
    <t>8.11</t>
  </si>
  <si>
    <t>1.18</t>
  </si>
  <si>
    <t>78803</t>
  </si>
  <si>
    <t>Radiopharmaceutical localization of tumor or distribution of radiopharmaceutical agent(s); tomographic (SPECT)</t>
  </si>
  <si>
    <t>9.80</t>
  </si>
  <si>
    <t>1.46</t>
  </si>
  <si>
    <t>78804</t>
  </si>
  <si>
    <t>Radiopharmaceutical localization of tumor or distribution of radiopharmaceutical agent(s); whole body, requiring 2 or more days imaging</t>
  </si>
  <si>
    <t>16.23</t>
  </si>
  <si>
    <t>14.77</t>
  </si>
  <si>
    <t>78805</t>
  </si>
  <si>
    <t>Radiopharmaceutical localization of inflammatory process; limited area</t>
  </si>
  <si>
    <t>5.27</t>
  </si>
  <si>
    <t>4.25</t>
  </si>
  <si>
    <t>78806</t>
  </si>
  <si>
    <t>Radiopharmaceutical localization of inflammatory process; whole body</t>
  </si>
  <si>
    <t>9.56</t>
  </si>
  <si>
    <t>8.38</t>
  </si>
  <si>
    <t>78807</t>
  </si>
  <si>
    <t>Radiopharmaceutical localization of inflammatory process; tomographic (SPECT) (For imaging bone infectious or inflammatory disease with a bone imaging radiopharmaceutical, see 78300, 78305, 78306)</t>
  </si>
  <si>
    <t>9.82</t>
  </si>
  <si>
    <t>8.36</t>
  </si>
  <si>
    <t>78808</t>
  </si>
  <si>
    <t>Injection procedure for radiopharmaceutical localization by non-imaging probe study, intravenous (eg, parathyroid adenoma)(For sentinel lymph node identification, use 38792)</t>
  </si>
  <si>
    <t>1.28</t>
  </si>
  <si>
    <t>78811</t>
  </si>
  <si>
    <t>Positron emission tomography (PET) imaging; limited area (eg. chest, head/neck)</t>
  </si>
  <si>
    <t>2.16</t>
  </si>
  <si>
    <t>78812</t>
  </si>
  <si>
    <t>Positron emission tomography (PET) imaging; skull base to mid-thigh</t>
  </si>
  <si>
    <t>2.66</t>
  </si>
  <si>
    <t>78813</t>
  </si>
  <si>
    <t>Positron emission tomography (PET) imaging; whole body</t>
  </si>
  <si>
    <t>2.76</t>
  </si>
  <si>
    <t>78814</t>
  </si>
  <si>
    <t>Positron emission tomography (PET) with concurrently acquired computed tomography (CT) for attenuation correction and anatomical localization imaging; limited area (eg, chest, head/neck)</t>
  </si>
  <si>
    <t>3.07</t>
  </si>
  <si>
    <t>78815</t>
  </si>
  <si>
    <t>Positron emission tomography (PET) with concurrently acquired computed tomography (CT) for attenuation correction and anatomical localization imaging; skull base to mid-thigh</t>
  </si>
  <si>
    <t>3.38</t>
  </si>
  <si>
    <t>78816</t>
  </si>
  <si>
    <t>Positron emission tomography (PET) with concurrently acquired computed tomography (CT) for attenuation correction and anatomical localization imaging; whole body</t>
  </si>
  <si>
    <t>3.42</t>
  </si>
  <si>
    <t>G0219</t>
  </si>
  <si>
    <t>PET imaging whole body; melanoma for non-covered indications</t>
  </si>
  <si>
    <t>Medicare non covered service</t>
  </si>
  <si>
    <t>G0235</t>
  </si>
  <si>
    <t>PET imaging, any site, not otherwise specified</t>
  </si>
  <si>
    <t>G0252</t>
  </si>
  <si>
    <t>PET imaging, full &amp; partial-ring PET scanner only, for initial diagnosis of breast cancer and/or surgical planning for breast cancer (eg, initial staging of axillary lymph nodes)</t>
  </si>
  <si>
    <t>78999</t>
  </si>
  <si>
    <t>Unlisted miscellaneous procedure, diagnostic nuclear medicine</t>
  </si>
  <si>
    <t>79005</t>
  </si>
  <si>
    <t>Radiopharmaceutical therapy, by oral administration (For monoclonal antibody by intravenous infusion, use 79403)</t>
  </si>
  <si>
    <t>3.85</t>
  </si>
  <si>
    <t>2.48</t>
  </si>
  <si>
    <t>79101</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</si>
  <si>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</si>
  <si>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4.05</t>
  </si>
  <si>
    <t>1.34</t>
  </si>
  <si>
    <t>79200</t>
  </si>
  <si>
    <t>Radiopharmaceutical therapy, by intracavitary administration</t>
  </si>
  <si>
    <t>1.53</t>
  </si>
  <si>
    <t>2.44</t>
  </si>
  <si>
    <t>79300</t>
  </si>
  <si>
    <t>Radiopharmaceutical therapy, by interstitial radioactive colloid administration</t>
  </si>
  <si>
    <t>2.26</t>
  </si>
  <si>
    <t>79403</t>
  </si>
  <si>
    <t>Radiopharmaceutical therapy, radiolabeled monoclonal antibody by intravenous infusion (For pre-treatment imaging, see 78802, 78804) (Do not use in conjunction with 79101)</t>
  </si>
  <si>
    <t>2.31</t>
  </si>
  <si>
    <t>79440</t>
  </si>
  <si>
    <t>Radiopharmaceutical therapy, by intra-articular</t>
  </si>
  <si>
    <t>4.19</t>
  </si>
  <si>
    <t>79445</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</si>
  <si>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</si>
  <si>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3.27</t>
  </si>
  <si>
    <t>79999</t>
  </si>
  <si>
    <t>Radiopharmaceutical therapy, unlisted procedure</t>
  </si>
  <si>
    <t>93015</t>
  </si>
  <si>
    <t>Cardiovascular stress test using maximal or submaximal treadmill or bicycle exercise, continuous electrocardiographic monitoring, and/or pharmacological stress; with physician supervision, with interpretation and report</t>
  </si>
  <si>
    <t>2.15</t>
  </si>
  <si>
    <t>93016</t>
  </si>
  <si>
    <t>Cardiovascular stress test using maximal or submaximal treadmill or bicycle exercise, continuous electrocardiographic monitoring, and/or pharmacological stress; physician supervision only, without interpretation and report</t>
  </si>
  <si>
    <t>93017</t>
  </si>
  <si>
    <t>Cardiovascular stress test using maximal or submaximal treadmill or bicycle exercise, continuous electrocardiographic monitoring, and/or pharmacological stress; tracing only, without interpretation and report</t>
  </si>
  <si>
    <t>1.10</t>
  </si>
  <si>
    <t>93018</t>
  </si>
  <si>
    <t>Cardiovascular stress test using maximal or submaximal treadmill or bicycle exercise, continuous electrocardiographic monitoring, and/or pharmacological stress; interpretation and report only</t>
  </si>
  <si>
    <t>0.42</t>
  </si>
  <si>
    <t>Chemotherapy administration, intravenous infusion technique; up to one hour, single or initial substance/drug</t>
  </si>
  <si>
    <r>
      <rPr>
        <b/>
        <sz val="11"/>
        <rFont val="Arial"/>
        <family val="2"/>
      </rPr>
      <t xml:space="preserve">Disclaimer </t>
    </r>
    <r>
      <rPr>
        <sz val="11"/>
        <rFont val="Arial"/>
        <family val="2"/>
      </rPr>
      <t xml:space="preserve">
The opinions referenced are those of the members of the SNMMI Coding and Reimbursement Committee and their consultants based on their coding experience. They are based on the commonly used codes in Nuclear Medicine, which are not all inclusive. Always check with your local insurance carriers as policies vary by region. The final decision for the coding of a procedure must be made by the physician considering regulations of insurance carriers and any local, state or federal laws that apply to the physicians practice. The SNMMI and its representatives disclaim any liability arising from the use of these opinions.
</t>
    </r>
  </si>
  <si>
    <t>Updated July 8, 2016</t>
  </si>
  <si>
    <r>
      <t>FINAL 2016 Compared to Proposed</t>
    </r>
    <r>
      <rPr>
        <b/>
        <sz val="14"/>
        <color indexed="10"/>
        <rFont val="Arial"/>
        <family val="2"/>
      </rPr>
      <t xml:space="preserve"> 2017 Rates     </t>
    </r>
    <r>
      <rPr>
        <b/>
        <sz val="14"/>
        <rFont val="Arial"/>
        <family val="2"/>
      </rPr>
      <t xml:space="preserve">                               </t>
    </r>
    <r>
      <rPr>
        <b/>
        <u val="single"/>
        <sz val="14"/>
        <rFont val="Arial"/>
        <family val="2"/>
      </rPr>
      <t xml:space="preserve">                                                                                                                                                                                                                                                                                                         </t>
    </r>
    <r>
      <rPr>
        <b/>
        <sz val="14"/>
        <rFont val="Arial"/>
        <family val="2"/>
      </rPr>
      <t xml:space="preserve">                                                                                                                              </t>
    </r>
    <r>
      <rPr>
        <b/>
        <sz val="14"/>
        <color indexed="10"/>
        <rFont val="Arial"/>
        <family val="2"/>
      </rPr>
      <t xml:space="preserve">Medicare Physician Fee Schedule     </t>
    </r>
    <r>
      <rPr>
        <b/>
        <sz val="14"/>
        <rFont val="Arial"/>
        <family val="2"/>
      </rPr>
      <t xml:space="preserve">                                                                                                                                                                                                                                                    Nuclear Medicine Procedures, Radiopharmaceuticals, and Drugs                                                                                                   </t>
    </r>
  </si>
  <si>
    <t>CY 2017 MPFS Proposed Rule</t>
  </si>
  <si>
    <t>77085</t>
  </si>
  <si>
    <t>77086</t>
  </si>
  <si>
    <t>78264</t>
  </si>
  <si>
    <t>78265</t>
  </si>
  <si>
    <t>78266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</si>
</sst>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General"/>
    <numFmt numFmtId="166" formatCode="mmmm\ d\,\ yyyy"/>
    <numFmt numFmtId="167" formatCode="_(\$* #,##0.00_);_(\$* \(#,##0.00\);_(\$* \-??_);_(@_)"/>
    <numFmt numFmtId="168" formatCode="&quot;$&quot;#,##0.00"/>
    <numFmt numFmtId="169" formatCode="&quot;$&quot;#,##0.0000"/>
    <numFmt numFmtId="170" formatCode="0.0%"/>
  </numFmts>
  <fonts count="67">
    <font>
      <sz val="11"/>
      <color theme="1"/>
      <name val="Calibri"/>
      <family val="2"/>
    </font>
    <font>
      <sz val="11"/>
      <color indexed="8"/>
      <name val="Calibri"/>
      <family val="2"/>
    </font>
    <font>
      <sz val="10"/>
      <name val="MS Sans Serif"/>
      <family val="2"/>
    </font>
    <font>
      <sz val="10"/>
      <name val="Arial"/>
      <family val="2"/>
    </font>
    <font>
      <sz val="11"/>
      <color indexed="8"/>
      <name val="Arial"/>
      <family val="2"/>
    </font>
    <font>
      <sz val="10"/>
      <color indexed="8"/>
      <name val="Arial"/>
      <family val="2"/>
    </font>
    <font>
      <u val="single"/>
      <sz val="10"/>
      <color indexed="12"/>
      <name val="Arial"/>
      <family val="2"/>
    </font>
    <font>
      <sz val="11"/>
      <name val="Arial"/>
      <family val="2"/>
    </font>
    <font>
      <b/>
      <sz val="11"/>
      <name val="Arial"/>
      <family val="2"/>
    </font>
    <font>
      <u val="single"/>
      <sz val="11"/>
      <name val="Arial"/>
      <family val="2"/>
    </font>
    <font>
      <b/>
      <sz val="11"/>
      <color indexed="8"/>
      <name val="Arial"/>
      <family val="2"/>
    </font>
    <font>
      <sz val="8"/>
      <name val="Calibri"/>
      <family val="2"/>
    </font>
    <font>
      <sz val="10"/>
      <name val="System"/>
      <family val="2"/>
    </font>
    <font>
      <sz val="14"/>
      <name val="Arial"/>
      <family val="2"/>
    </font>
    <font>
      <b/>
      <sz val="14"/>
      <name val="Arial"/>
      <family val="2"/>
    </font>
    <font>
      <b/>
      <sz val="14"/>
      <color indexed="10"/>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MS Sans Serif1"/>
      <family val="0"/>
    </font>
    <font>
      <i/>
      <sz val="11"/>
      <color indexed="23"/>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b/>
      <sz val="11"/>
      <color indexed="56"/>
      <name val="Arial"/>
      <family val="2"/>
    </font>
    <font>
      <sz val="14"/>
      <color indexed="8"/>
      <name val="Arial"/>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MS Sans Serif1"/>
      <family val="0"/>
    </font>
    <font>
      <i/>
      <sz val="11"/>
      <color rgb="FF7F7F7F"/>
      <name val="Calibri"/>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1"/>
      <color theme="3"/>
      <name val="Arial"/>
      <family val="2"/>
    </font>
    <font>
      <sz val="11"/>
      <color rgb="FF000000"/>
      <name val="Arial"/>
      <family val="2"/>
    </font>
    <font>
      <sz val="14"/>
      <color theme="1"/>
      <name val="Arial"/>
      <family val="2"/>
    </font>
    <font>
      <u val="single"/>
      <sz val="16"/>
      <color theme="10"/>
      <name val="Calibri"/>
      <family val="2"/>
    </font>
    <font>
      <b/>
      <sz val="11"/>
      <color theme="1"/>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rgb="FFFFFF00"/>
        <bgColor indexed="64"/>
      </patternFill>
    </fill>
    <fill>
      <patternFill patternType="solid">
        <fgColor theme="1"/>
        <bgColor indexed="64"/>
      </patternFill>
    </fill>
    <fill>
      <patternFill patternType="solid">
        <fgColor theme="0" tint="-0.14995999634265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top/>
      <bottom style="medium"/>
    </border>
    <border>
      <left/>
      <right style="medium"/>
      <top style="medium"/>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165" fontId="44" fillId="0" borderId="0">
      <alignment/>
      <protection/>
    </xf>
    <xf numFmtId="0" fontId="3"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lignment horizontal="center"/>
      <protection/>
    </xf>
    <xf numFmtId="0" fontId="48" fillId="0" borderId="3"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7" fillId="0" borderId="0">
      <alignment horizontal="center" textRotation="90"/>
      <protection/>
    </xf>
    <xf numFmtId="0" fontId="5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165" fontId="55" fillId="0" borderId="0">
      <alignment/>
      <protection/>
    </xf>
    <xf numFmtId="0" fontId="2" fillId="0" borderId="0">
      <alignment/>
      <protection/>
    </xf>
    <xf numFmtId="0" fontId="1" fillId="0" borderId="0">
      <alignment/>
      <protection/>
    </xf>
    <xf numFmtId="0" fontId="1" fillId="0" borderId="0">
      <alignment/>
      <protection/>
    </xf>
    <xf numFmtId="0" fontId="56"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165" fontId="55"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2" fillId="0" borderId="0">
      <alignment/>
      <protection/>
    </xf>
    <xf numFmtId="0" fontId="1" fillId="31" borderId="7" applyNumberFormat="0" applyFont="0" applyAlignment="0" applyProtection="0"/>
    <xf numFmtId="0" fontId="1" fillId="31" borderId="7" applyNumberFormat="0" applyFont="0" applyAlignment="0" applyProtection="0"/>
    <xf numFmtId="0" fontId="57" fillId="26"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1" fillId="0" borderId="0" applyFont="0" applyFill="0" applyBorder="0" applyAlignment="0" applyProtection="0"/>
    <xf numFmtId="0" fontId="58" fillId="0" borderId="0">
      <alignment/>
      <protection/>
    </xf>
    <xf numFmtId="0" fontId="58"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0" fillId="0" borderId="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cellStyleXfs>
  <cellXfs count="100">
    <xf numFmtId="0" fontId="0" fillId="0" borderId="0" xfId="0" applyFont="1" applyAlignment="1">
      <alignment/>
    </xf>
    <xf numFmtId="49" fontId="7" fillId="0" borderId="10" xfId="98" applyNumberFormat="1" applyFont="1" applyFill="1" applyBorder="1" applyAlignment="1">
      <alignment horizontal="center" vertical="center" wrapText="1"/>
      <protection/>
    </xf>
    <xf numFmtId="0" fontId="5" fillId="0" borderId="0" xfId="0" applyFont="1" applyBorder="1" applyAlignment="1">
      <alignment/>
    </xf>
    <xf numFmtId="0" fontId="5" fillId="0" borderId="0" xfId="0" applyFont="1" applyBorder="1" applyAlignment="1">
      <alignment horizontal="center"/>
    </xf>
    <xf numFmtId="0" fontId="7" fillId="0" borderId="10" xfId="0" applyFont="1" applyFill="1" applyBorder="1" applyAlignment="1">
      <alignment horizontal="left" vertical="center" wrapText="1"/>
    </xf>
    <xf numFmtId="49" fontId="4" fillId="0" borderId="10" xfId="0" applyNumberFormat="1" applyFont="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7" fillId="32" borderId="10" xfId="0" applyFont="1" applyFill="1" applyBorder="1" applyAlignment="1">
      <alignment horizontal="left" vertical="center" wrapText="1"/>
    </xf>
    <xf numFmtId="0" fontId="4" fillId="0" borderId="10" xfId="0" applyFont="1" applyBorder="1" applyAlignment="1">
      <alignment vertical="center" wrapText="1"/>
    </xf>
    <xf numFmtId="0" fontId="3" fillId="0" borderId="0" xfId="94">
      <alignment/>
      <protection/>
    </xf>
    <xf numFmtId="0" fontId="7" fillId="0" borderId="0" xfId="0" applyFont="1" applyAlignment="1">
      <alignment/>
    </xf>
    <xf numFmtId="0" fontId="7" fillId="0" borderId="0" xfId="94" applyFont="1" applyFill="1" applyBorder="1">
      <alignment/>
      <protection/>
    </xf>
    <xf numFmtId="0" fontId="7" fillId="0" borderId="0" xfId="94" applyFont="1" applyFill="1" applyBorder="1" applyAlignment="1">
      <alignment/>
      <protection/>
    </xf>
    <xf numFmtId="0" fontId="4" fillId="0" borderId="10" xfId="0" applyFont="1" applyBorder="1" applyAlignment="1">
      <alignment vertical="center"/>
    </xf>
    <xf numFmtId="2"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168" fontId="4" fillId="0" borderId="10" xfId="0" applyNumberFormat="1" applyFont="1" applyBorder="1" applyAlignment="1">
      <alignment horizontal="center" vertical="center"/>
    </xf>
    <xf numFmtId="164" fontId="8"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8" fillId="0" borderId="10" xfId="0" applyNumberFormat="1" applyFont="1" applyBorder="1" applyAlignment="1">
      <alignment horizontal="center" vertical="center"/>
    </xf>
    <xf numFmtId="169" fontId="10" fillId="0" borderId="10" xfId="0" applyNumberFormat="1" applyFont="1" applyBorder="1" applyAlignment="1">
      <alignment horizontal="center" vertical="center"/>
    </xf>
    <xf numFmtId="0" fontId="4" fillId="0" borderId="11" xfId="0" applyFont="1" applyBorder="1" applyAlignment="1">
      <alignment horizontal="left" vertical="center" wrapText="1"/>
    </xf>
    <xf numFmtId="4" fontId="62" fillId="0" borderId="10"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49" fontId="4" fillId="33" borderId="10" xfId="0" applyNumberFormat="1" applyFont="1" applyFill="1" applyBorder="1" applyAlignment="1">
      <alignment vertical="center"/>
    </xf>
    <xf numFmtId="49" fontId="4" fillId="33" borderId="10" xfId="0" applyNumberFormat="1" applyFont="1" applyFill="1" applyBorder="1" applyAlignment="1">
      <alignment horizontal="center"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left" vertical="center"/>
    </xf>
    <xf numFmtId="2" fontId="7" fillId="34" borderId="10" xfId="0" applyNumberFormat="1" applyFont="1" applyFill="1" applyBorder="1" applyAlignment="1">
      <alignment horizontal="center" vertical="center"/>
    </xf>
    <xf numFmtId="9" fontId="62" fillId="0" borderId="10" xfId="121" applyFont="1" applyFill="1" applyBorder="1" applyAlignment="1">
      <alignment horizontal="center" vertical="center" wrapText="1"/>
    </xf>
    <xf numFmtId="9" fontId="7" fillId="34" borderId="10" xfId="121" applyFont="1" applyFill="1" applyBorder="1" applyAlignment="1">
      <alignment horizontal="center" vertical="center"/>
    </xf>
    <xf numFmtId="9" fontId="4" fillId="33" borderId="10" xfId="121" applyFont="1" applyFill="1" applyBorder="1" applyAlignment="1">
      <alignment horizontal="center" vertical="center"/>
    </xf>
    <xf numFmtId="9" fontId="5" fillId="0" borderId="0" xfId="121" applyFont="1" applyFill="1" applyBorder="1" applyAlignment="1">
      <alignment/>
    </xf>
    <xf numFmtId="170" fontId="4" fillId="0" borderId="10" xfId="121" applyNumberFormat="1" applyFont="1" applyFill="1" applyBorder="1" applyAlignment="1">
      <alignment horizontal="center" vertical="center"/>
    </xf>
    <xf numFmtId="0" fontId="4" fillId="35" borderId="10" xfId="0" applyFont="1" applyFill="1" applyBorder="1" applyAlignment="1">
      <alignment vertical="center"/>
    </xf>
    <xf numFmtId="0" fontId="13" fillId="0" borderId="0" xfId="0" applyFont="1" applyBorder="1" applyAlignment="1">
      <alignment vertical="center"/>
    </xf>
    <xf numFmtId="0" fontId="4" fillId="0" borderId="11" xfId="0" applyFont="1" applyBorder="1" applyAlignment="1">
      <alignment vertical="center"/>
    </xf>
    <xf numFmtId="170" fontId="4" fillId="0" borderId="11" xfId="121" applyNumberFormat="1" applyFont="1" applyFill="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Fill="1" applyBorder="1" applyAlignment="1" applyProtection="1">
      <alignment horizontal="center" vertical="center" wrapText="1"/>
      <protection/>
    </xf>
    <xf numFmtId="2" fontId="4" fillId="0" borderId="10" xfId="0" applyNumberFormat="1" applyFont="1" applyFill="1" applyBorder="1" applyAlignment="1" applyProtection="1">
      <alignment horizontal="center" vertical="center" wrapText="1"/>
      <protection/>
    </xf>
    <xf numFmtId="2" fontId="62" fillId="0" borderId="10" xfId="0" applyNumberFormat="1" applyFont="1" applyFill="1" applyBorder="1" applyAlignment="1">
      <alignment horizontal="center" vertical="center" wrapText="1"/>
    </xf>
    <xf numFmtId="2" fontId="4" fillId="36" borderId="10" xfId="0" applyNumberFormat="1" applyFont="1" applyFill="1" applyBorder="1" applyAlignment="1">
      <alignment horizontal="center"/>
    </xf>
    <xf numFmtId="2" fontId="0" fillId="0" borderId="0" xfId="0" applyNumberFormat="1" applyAlignment="1">
      <alignment/>
    </xf>
    <xf numFmtId="2" fontId="13" fillId="0" borderId="0" xfId="0" applyNumberFormat="1" applyFont="1" applyBorder="1" applyAlignment="1">
      <alignment horizontal="left" vertical="center"/>
    </xf>
    <xf numFmtId="168" fontId="62" fillId="0" borderId="10" xfId="0" applyNumberFormat="1" applyFont="1" applyBorder="1" applyAlignment="1">
      <alignment horizontal="center" vertical="center" wrapText="1"/>
    </xf>
    <xf numFmtId="168" fontId="0" fillId="0" borderId="0" xfId="0" applyNumberFormat="1" applyAlignment="1">
      <alignment/>
    </xf>
    <xf numFmtId="168" fontId="13" fillId="0" borderId="0" xfId="0" applyNumberFormat="1" applyFont="1" applyBorder="1" applyAlignment="1">
      <alignment horizontal="left" vertical="center"/>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63" fillId="0" borderId="10" xfId="0" applyFont="1" applyFill="1" applyBorder="1" applyAlignment="1" applyProtection="1">
      <alignment horizontal="center" vertical="center" wrapText="1"/>
      <protection/>
    </xf>
    <xf numFmtId="49" fontId="4" fillId="0" borderId="10" xfId="0" applyNumberFormat="1"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66" fontId="14" fillId="32" borderId="16" xfId="94" applyNumberFormat="1" applyFont="1" applyFill="1" applyBorder="1" applyAlignment="1">
      <alignment horizontal="center" wrapText="1"/>
      <protection/>
    </xf>
    <xf numFmtId="0" fontId="14" fillId="0" borderId="0" xfId="94" applyFont="1" applyBorder="1" applyAlignment="1">
      <alignment horizontal="center" wrapText="1"/>
      <protection/>
    </xf>
    <xf numFmtId="0" fontId="64" fillId="0" borderId="0" xfId="0" applyFont="1" applyBorder="1" applyAlignment="1">
      <alignment wrapText="1"/>
    </xf>
    <xf numFmtId="0" fontId="64" fillId="0" borderId="0" xfId="0" applyFont="1" applyBorder="1" applyAlignment="1">
      <alignment/>
    </xf>
    <xf numFmtId="0" fontId="64" fillId="0" borderId="17" xfId="0" applyFont="1" applyBorder="1" applyAlignment="1">
      <alignment/>
    </xf>
    <xf numFmtId="0" fontId="14" fillId="0" borderId="16" xfId="94" applyFont="1" applyBorder="1" applyAlignment="1">
      <alignment horizontal="center" wrapText="1"/>
      <protection/>
    </xf>
    <xf numFmtId="0" fontId="14" fillId="32" borderId="18" xfId="74" applyFont="1" applyFill="1" applyBorder="1" applyAlignment="1" applyProtection="1">
      <alignment horizontal="center"/>
      <protection/>
    </xf>
    <xf numFmtId="0" fontId="14" fillId="0" borderId="19" xfId="94" applyFont="1" applyBorder="1" applyAlignment="1">
      <alignment horizontal="center"/>
      <protection/>
    </xf>
    <xf numFmtId="0" fontId="64" fillId="0" borderId="19" xfId="0" applyFont="1" applyBorder="1" applyAlignment="1">
      <alignment/>
    </xf>
    <xf numFmtId="0" fontId="64" fillId="0" borderId="20" xfId="0" applyFont="1" applyBorder="1" applyAlignment="1">
      <alignment/>
    </xf>
    <xf numFmtId="49" fontId="7" fillId="0" borderId="10" xfId="0" applyNumberFormat="1" applyFont="1" applyFill="1" applyBorder="1" applyAlignment="1">
      <alignment horizontal="center" vertical="center" wrapText="1"/>
    </xf>
    <xf numFmtId="0" fontId="5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56" fillId="0" borderId="10" xfId="0" applyFont="1" applyBorder="1" applyAlignment="1">
      <alignment horizontal="left" vertical="center" wrapText="1"/>
    </xf>
    <xf numFmtId="0" fontId="7" fillId="0" borderId="21" xfId="94" applyFont="1" applyBorder="1" applyAlignment="1">
      <alignment horizontal="left"/>
      <protection/>
    </xf>
    <xf numFmtId="0" fontId="7" fillId="0" borderId="22" xfId="94" applyFont="1" applyBorder="1" applyAlignment="1">
      <alignment horizontal="left"/>
      <protection/>
    </xf>
    <xf numFmtId="0" fontId="7" fillId="0" borderId="23" xfId="94" applyFont="1" applyBorder="1" applyAlignment="1">
      <alignment horizontal="left"/>
      <protection/>
    </xf>
    <xf numFmtId="164" fontId="4" fillId="36" borderId="10" xfId="0" applyNumberFormat="1" applyFont="1" applyFill="1" applyBorder="1" applyAlignment="1">
      <alignment horizontal="center"/>
    </xf>
    <xf numFmtId="0" fontId="65" fillId="0" borderId="0" xfId="73" applyFont="1" applyBorder="1" applyAlignment="1" applyProtection="1">
      <alignment/>
      <protection/>
    </xf>
    <xf numFmtId="0" fontId="65" fillId="0" borderId="17" xfId="73" applyFont="1" applyBorder="1" applyAlignment="1" applyProtection="1">
      <alignment/>
      <protection/>
    </xf>
    <xf numFmtId="169" fontId="66" fillId="0" borderId="0" xfId="0" applyNumberFormat="1" applyFont="1" applyAlignment="1">
      <alignment horizontal="center" vertical="center"/>
    </xf>
    <xf numFmtId="2" fontId="56" fillId="0" borderId="10" xfId="0" applyNumberFormat="1" applyFont="1" applyBorder="1" applyAlignment="1">
      <alignment horizontal="center" vertical="center"/>
    </xf>
    <xf numFmtId="0" fontId="4" fillId="37" borderId="10" xfId="0" applyFont="1" applyFill="1" applyBorder="1" applyAlignment="1" applyProtection="1">
      <alignment horizontal="center" vertical="center" wrapText="1"/>
      <protection/>
    </xf>
    <xf numFmtId="0" fontId="63" fillId="37" borderId="10" xfId="0" applyFont="1" applyFill="1" applyBorder="1" applyAlignment="1" applyProtection="1">
      <alignment horizontal="center" vertical="center" wrapText="1"/>
      <protection/>
    </xf>
    <xf numFmtId="2" fontId="56"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9" fontId="4" fillId="0" borderId="10" xfId="121" applyFont="1" applyFill="1" applyBorder="1" applyAlignment="1">
      <alignment horizontal="center" vertical="center"/>
    </xf>
    <xf numFmtId="9" fontId="4" fillId="37" borderId="10" xfId="121" applyFont="1" applyFill="1" applyBorder="1" applyAlignment="1">
      <alignment horizontal="center" vertical="center"/>
    </xf>
    <xf numFmtId="0" fontId="65" fillId="0" borderId="16" xfId="73" applyFont="1" applyBorder="1" applyAlignment="1" applyProtection="1">
      <alignment horizontal="right"/>
      <protection/>
    </xf>
    <xf numFmtId="0" fontId="65" fillId="0" borderId="0" xfId="73" applyFont="1" applyBorder="1" applyAlignment="1" applyProtection="1">
      <alignment horizontal="right"/>
      <protection/>
    </xf>
  </cellXfs>
  <cellStyles count="12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Currency 2" xfId="54"/>
    <cellStyle name="Currency 2 2" xfId="55"/>
    <cellStyle name="Currency 2 3" xfId="56"/>
    <cellStyle name="Currency 3" xfId="57"/>
    <cellStyle name="Excel Built-in Normal" xfId="58"/>
    <cellStyle name="Excel Built-in Normal 2" xfId="59"/>
    <cellStyle name="Explanatory Text" xfId="60"/>
    <cellStyle name="Explanatory Text 2" xfId="61"/>
    <cellStyle name="Good" xfId="62"/>
    <cellStyle name="Heading" xfId="63"/>
    <cellStyle name="Heading 1" xfId="64"/>
    <cellStyle name="Heading 1 2" xfId="65"/>
    <cellStyle name="Heading 2" xfId="66"/>
    <cellStyle name="Heading 2 2" xfId="67"/>
    <cellStyle name="Heading 3" xfId="68"/>
    <cellStyle name="Heading 3 2" xfId="69"/>
    <cellStyle name="Heading 4" xfId="70"/>
    <cellStyle name="Heading 4 2" xfId="71"/>
    <cellStyle name="Heading1" xfId="72"/>
    <cellStyle name="Hyperlink" xfId="73"/>
    <cellStyle name="Hyperlink 2" xfId="74"/>
    <cellStyle name="Hyperlink 3" xfId="75"/>
    <cellStyle name="Input" xfId="76"/>
    <cellStyle name="Linked Cell" xfId="77"/>
    <cellStyle name="Linked Cell 2" xfId="78"/>
    <cellStyle name="Neutral" xfId="79"/>
    <cellStyle name="Normal 10" xfId="80"/>
    <cellStyle name="Normal 11" xfId="81"/>
    <cellStyle name="Normal 2" xfId="82"/>
    <cellStyle name="Normal 2 2" xfId="83"/>
    <cellStyle name="Normal 2 2 2" xfId="84"/>
    <cellStyle name="Normal 2 3" xfId="85"/>
    <cellStyle name="Normal 2 3 2" xfId="86"/>
    <cellStyle name="Normal 2 3 3" xfId="87"/>
    <cellStyle name="Normal 2 4" xfId="88"/>
    <cellStyle name="Normal 2 4 2" xfId="89"/>
    <cellStyle name="Normal 2 5" xfId="90"/>
    <cellStyle name="Normal 2 6" xfId="91"/>
    <cellStyle name="Normal 2 6 2" xfId="92"/>
    <cellStyle name="Normal 3" xfId="93"/>
    <cellStyle name="Normal 3 2" xfId="94"/>
    <cellStyle name="Normal 3 2 2" xfId="95"/>
    <cellStyle name="Normal 3 3" xfId="96"/>
    <cellStyle name="Normal 3 3 2" xfId="97"/>
    <cellStyle name="Normal 4" xfId="98"/>
    <cellStyle name="Normal 4 2" xfId="99"/>
    <cellStyle name="Normal 4 2 2" xfId="100"/>
    <cellStyle name="Normal 4 2 2 2" xfId="101"/>
    <cellStyle name="Normal 4 2 3" xfId="102"/>
    <cellStyle name="Normal 4 2 4" xfId="103"/>
    <cellStyle name="Normal 4 3" xfId="104"/>
    <cellStyle name="Normal 4 3 2" xfId="105"/>
    <cellStyle name="Normal 4 3 3" xfId="106"/>
    <cellStyle name="Normal 4 4" xfId="107"/>
    <cellStyle name="Normal 4 5" xfId="108"/>
    <cellStyle name="Normal 5" xfId="109"/>
    <cellStyle name="Normal 5 2" xfId="110"/>
    <cellStyle name="Normal 5 3" xfId="111"/>
    <cellStyle name="Normal 6" xfId="112"/>
    <cellStyle name="Normal 7" xfId="113"/>
    <cellStyle name="Normal 8" xfId="114"/>
    <cellStyle name="Normal 8 2" xfId="115"/>
    <cellStyle name="Normal 9" xfId="116"/>
    <cellStyle name="Normal 93" xfId="117"/>
    <cellStyle name="Note" xfId="118"/>
    <cellStyle name="Note 2" xfId="119"/>
    <cellStyle name="Output" xfId="120"/>
    <cellStyle name="Percent" xfId="121"/>
    <cellStyle name="Percent 2" xfId="122"/>
    <cellStyle name="Percent 2 2" xfId="123"/>
    <cellStyle name="Percent 2 3" xfId="124"/>
    <cellStyle name="Percent 3" xfId="125"/>
    <cellStyle name="Percent 4" xfId="126"/>
    <cellStyle name="Result" xfId="127"/>
    <cellStyle name="Result2" xfId="128"/>
    <cellStyle name="Title" xfId="129"/>
    <cellStyle name="Title 2" xfId="130"/>
    <cellStyle name="Total" xfId="131"/>
    <cellStyle name="Total 2" xfId="132"/>
    <cellStyle name="Warning Text" xfId="133"/>
    <cellStyle name="Warning Text 2" xfId="134"/>
  </cellStyles>
  <dxfs count="117">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color rgb="FF9C0006"/>
      </font>
    </dxf>
    <dxf>
      <fill>
        <patternFill>
          <bgColor theme="9" tint="0.5999600291252136"/>
        </patternFill>
      </fill>
    </dxf>
    <dxf>
      <fill>
        <patternFill>
          <bgColor theme="9" tint="0.5999600291252136"/>
        </patternFill>
      </fill>
    </dxf>
    <dxf>
      <font>
        <b/>
        <i val="0"/>
        <color rgb="FFFF0000"/>
      </font>
    </dxf>
    <dxf>
      <font>
        <b/>
        <i val="0"/>
        <color rgb="FFFF0000"/>
      </font>
    </dxf>
    <dxf>
      <font>
        <color rgb="FF9C0006"/>
      </font>
      <fill>
        <patternFill>
          <bgColor rgb="FFFFC7CE"/>
        </patternFill>
      </fill>
    </dxf>
    <dxf>
      <font>
        <b/>
        <i val="0"/>
      </font>
    </dxf>
    <dxf>
      <font>
        <color rgb="FF9C0006"/>
      </font>
    </dxf>
    <dxf>
      <font>
        <color indexed="20"/>
      </font>
      <fill>
        <patternFill>
          <bgColor indexed="45"/>
        </patternFill>
      </fill>
    </dxf>
    <dxf>
      <font>
        <color indexed="17"/>
      </font>
      <fill>
        <patternFill>
          <bgColor indexed="42"/>
        </patternFill>
      </fill>
    </dxf>
    <dxf>
      <fill>
        <patternFill>
          <bgColor indexed="31"/>
        </patternFill>
      </fill>
    </dxf>
    <dxf>
      <font>
        <color indexed="20"/>
      </font>
      <fill>
        <patternFill>
          <bgColor indexed="45"/>
        </patternFill>
      </fill>
    </dxf>
    <dxf>
      <font>
        <color indexed="17"/>
      </font>
      <fill>
        <patternFill>
          <bgColor indexed="42"/>
        </patternFill>
      </fill>
    </dxf>
    <dxf>
      <fill>
        <patternFill>
          <bgColor indexed="31"/>
        </patternFill>
      </fill>
    </dxf>
    <dxf>
      <font>
        <b/>
        <i val="0"/>
        <color rgb="FFFF0000"/>
      </font>
    </dxf>
    <dxf>
      <font>
        <color indexed="20"/>
      </font>
      <fill>
        <patternFill>
          <bgColor indexed="45"/>
        </patternFill>
      </fill>
    </dxf>
    <dxf>
      <font>
        <color indexed="17"/>
      </font>
      <fill>
        <patternFill>
          <bgColor indexed="42"/>
        </patternFill>
      </fill>
    </dxf>
    <dxf>
      <fill>
        <patternFill>
          <bgColor indexed="31"/>
        </patternFill>
      </fill>
    </dxf>
    <dxf>
      <font>
        <color rgb="FF008000"/>
      </font>
      <fill>
        <patternFill>
          <bgColor rgb="FFCCFFCC"/>
        </patternFill>
      </fill>
      <border/>
    </dxf>
    <dxf>
      <font>
        <color rgb="FF800080"/>
      </font>
      <fill>
        <patternFill>
          <bgColor rgb="FFFF99CC"/>
        </patternFill>
      </fill>
      <border/>
    </dxf>
    <dxf>
      <font>
        <b/>
        <i val="0"/>
        <color rgb="FFFF0000"/>
      </font>
      <border/>
    </dxf>
    <dxf>
      <font>
        <color rgb="FF9C0006"/>
      </font>
      <border/>
    </dxf>
    <dxf>
      <font>
        <b/>
        <i val="0"/>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1905000</xdr:colOff>
      <xdr:row>1</xdr:row>
      <xdr:rowOff>66675</xdr:rowOff>
    </xdr:to>
    <xdr:pic>
      <xdr:nvPicPr>
        <xdr:cNvPr id="1" name="Picture 1"/>
        <xdr:cNvPicPr preferRelativeResize="1">
          <a:picLocks noChangeAspect="1"/>
        </xdr:cNvPicPr>
      </xdr:nvPicPr>
      <xdr:blipFill>
        <a:blip r:embed="rId1"/>
        <a:stretch>
          <a:fillRect/>
        </a:stretch>
      </xdr:blipFill>
      <xdr:spPr>
        <a:xfrm>
          <a:off x="28575" y="0"/>
          <a:ext cx="27241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3.amazonaws.com/public-inspection.federalregister.gov/2016-16097.pdf" TargetMode="External" /><Relationship Id="rId2" Type="http://schemas.openxmlformats.org/officeDocument/2006/relationships/hyperlink" Target="https://www.cms.gov/Outreach-and-Education/Medicare-Learning-Network-MLN/MLNMattersArticles/Downloads/MM9633.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70"/>
  <sheetViews>
    <sheetView tabSelected="1" zoomScale="80" zoomScaleNormal="80" zoomScaleSheetLayoutView="80" zoomScalePageLayoutView="60" workbookViewId="0" topLeftCell="A1">
      <selection activeCell="A4" sqref="A4:C4"/>
    </sheetView>
  </sheetViews>
  <sheetFormatPr defaultColWidth="9.140625" defaultRowHeight="15"/>
  <cols>
    <col min="1" max="1" width="12.7109375" style="3" customWidth="1"/>
    <col min="2" max="2" width="66.00390625" style="0" customWidth="1"/>
    <col min="3" max="3" width="19.00390625" style="0" bestFit="1" customWidth="1"/>
    <col min="4" max="4" width="18.00390625" style="0" customWidth="1"/>
    <col min="5" max="5" width="18.57421875" style="0" customWidth="1"/>
    <col min="6" max="6" width="18.57421875" style="46" customWidth="1"/>
    <col min="7" max="7" width="16.140625" style="0" customWidth="1"/>
    <col min="8" max="8" width="14.28125" style="49" customWidth="1"/>
    <col min="9" max="9" width="14.28125" style="33" customWidth="1"/>
    <col min="10" max="16384" width="9.140625" style="2" customWidth="1"/>
  </cols>
  <sheetData>
    <row r="1" spans="1:18" s="11" customFormat="1" ht="50.25" customHeight="1">
      <c r="A1" s="84"/>
      <c r="B1" s="85"/>
      <c r="C1" s="85"/>
      <c r="D1" s="85"/>
      <c r="E1" s="85"/>
      <c r="F1" s="85"/>
      <c r="G1" s="85"/>
      <c r="H1" s="85"/>
      <c r="I1" s="86"/>
      <c r="J1" s="10"/>
      <c r="K1" s="10"/>
      <c r="L1" s="10"/>
      <c r="M1" s="10"/>
      <c r="N1" s="10"/>
      <c r="O1" s="10"/>
      <c r="P1" s="10"/>
      <c r="Q1" s="10"/>
      <c r="R1" s="10"/>
    </row>
    <row r="2" spans="1:18" s="11" customFormat="1" ht="54" customHeight="1">
      <c r="A2" s="70" t="s">
        <v>637</v>
      </c>
      <c r="B2" s="71"/>
      <c r="C2" s="71"/>
      <c r="D2" s="71"/>
      <c r="E2" s="71"/>
      <c r="F2" s="71"/>
      <c r="G2" s="72"/>
      <c r="H2" s="73"/>
      <c r="I2" s="74"/>
      <c r="J2" s="12"/>
      <c r="K2" s="12"/>
      <c r="L2" s="12"/>
      <c r="M2" s="12"/>
      <c r="N2" s="12"/>
      <c r="O2" s="12"/>
      <c r="P2" s="12"/>
      <c r="Q2" s="12"/>
      <c r="R2" s="12"/>
    </row>
    <row r="3" spans="1:18" s="11" customFormat="1" ht="15" customHeight="1">
      <c r="A3" s="75"/>
      <c r="B3" s="71"/>
      <c r="C3" s="71"/>
      <c r="D3" s="71"/>
      <c r="E3" s="71"/>
      <c r="F3" s="71"/>
      <c r="G3" s="72"/>
      <c r="H3" s="73"/>
      <c r="I3" s="74"/>
      <c r="J3" s="12"/>
      <c r="K3" s="12"/>
      <c r="L3" s="12"/>
      <c r="M3" s="12"/>
      <c r="N3" s="12"/>
      <c r="O3" s="12"/>
      <c r="P3" s="12"/>
      <c r="Q3" s="12"/>
      <c r="R3" s="12"/>
    </row>
    <row r="4" spans="1:18" s="11" customFormat="1" ht="21">
      <c r="A4" s="98" t="s">
        <v>0</v>
      </c>
      <c r="B4" s="99"/>
      <c r="C4" s="99"/>
      <c r="D4" s="88" t="s">
        <v>638</v>
      </c>
      <c r="E4" s="88"/>
      <c r="F4" s="88"/>
      <c r="G4" s="88"/>
      <c r="H4" s="88"/>
      <c r="I4" s="89"/>
      <c r="J4" s="12"/>
      <c r="K4" s="12"/>
      <c r="L4" s="12"/>
      <c r="M4" s="12"/>
      <c r="N4" s="12"/>
      <c r="O4" s="12"/>
      <c r="P4" s="12"/>
      <c r="Q4" s="12"/>
      <c r="R4" s="12"/>
    </row>
    <row r="5" spans="1:18" s="11" customFormat="1" ht="18">
      <c r="A5" s="76" t="s">
        <v>636</v>
      </c>
      <c r="B5" s="77"/>
      <c r="C5" s="77"/>
      <c r="D5" s="77"/>
      <c r="E5" s="77"/>
      <c r="F5" s="77"/>
      <c r="G5" s="78"/>
      <c r="H5" s="78"/>
      <c r="I5" s="79"/>
      <c r="J5" s="13"/>
      <c r="K5" s="13"/>
      <c r="L5" s="13"/>
      <c r="M5" s="13"/>
      <c r="N5" s="13"/>
      <c r="O5" s="13"/>
      <c r="P5" s="13"/>
      <c r="Q5" s="13"/>
      <c r="R5" s="13"/>
    </row>
    <row r="6" spans="1:9" ht="57.75" customHeight="1">
      <c r="A6" s="18" t="s">
        <v>1</v>
      </c>
      <c r="B6" s="19" t="s">
        <v>2</v>
      </c>
      <c r="C6" s="20" t="s">
        <v>3</v>
      </c>
      <c r="D6" s="23" t="s">
        <v>4</v>
      </c>
      <c r="E6" s="23" t="s">
        <v>5</v>
      </c>
      <c r="F6" s="44" t="s">
        <v>6</v>
      </c>
      <c r="G6" s="24" t="s">
        <v>7</v>
      </c>
      <c r="H6" s="48" t="s">
        <v>8</v>
      </c>
      <c r="I6" s="30" t="s">
        <v>9</v>
      </c>
    </row>
    <row r="7" spans="1:9" ht="15">
      <c r="A7" s="87"/>
      <c r="B7" s="87"/>
      <c r="C7" s="87"/>
      <c r="D7" s="87"/>
      <c r="E7" s="87"/>
      <c r="F7" s="45"/>
      <c r="G7" s="21">
        <v>35.8279</v>
      </c>
      <c r="H7" s="90">
        <v>35.7751</v>
      </c>
      <c r="I7" s="34">
        <f>(G7-H7)/H7</f>
        <v>0.0014758868598549755</v>
      </c>
    </row>
    <row r="8" spans="1:9" ht="27" customHeight="1">
      <c r="A8" s="55" t="s">
        <v>10</v>
      </c>
      <c r="B8" s="57" t="s">
        <v>11</v>
      </c>
      <c r="C8" s="41" t="s">
        <v>12</v>
      </c>
      <c r="D8" s="42">
        <v>1.13</v>
      </c>
      <c r="E8" s="58" t="s">
        <v>13</v>
      </c>
      <c r="F8" s="58" t="s">
        <v>13</v>
      </c>
      <c r="G8" s="17">
        <f>SUM(D8*35.8279)</f>
        <v>40.485527</v>
      </c>
      <c r="H8" s="58" t="s">
        <v>13</v>
      </c>
      <c r="I8" s="34">
        <f>(G7-H7)/H7</f>
        <v>0.0014758868598549755</v>
      </c>
    </row>
    <row r="9" spans="1:9" ht="99.75">
      <c r="A9" s="1" t="s">
        <v>14</v>
      </c>
      <c r="B9" s="57" t="s">
        <v>15</v>
      </c>
      <c r="C9" s="41" t="s">
        <v>12</v>
      </c>
      <c r="D9" s="42">
        <v>4.01</v>
      </c>
      <c r="E9" s="58" t="s">
        <v>16</v>
      </c>
      <c r="F9" s="91">
        <f aca="true" t="shared" si="0" ref="F9:F72">SUM(E9-D9)/D9</f>
        <v>0.0074812967581048</v>
      </c>
      <c r="G9" s="17">
        <f aca="true" t="shared" si="1" ref="G9:G72">SUM(D9*35.8279)</f>
        <v>143.66987899999998</v>
      </c>
      <c r="H9" s="17">
        <f aca="true" t="shared" si="2" ref="H9:H72">SUM(E9*35.7751)</f>
        <v>144.531404</v>
      </c>
      <c r="I9" s="34">
        <f aca="true" t="shared" si="3" ref="I9:I56">(H9-G9)/G9</f>
        <v>0.005996559654651264</v>
      </c>
    </row>
    <row r="10" spans="1:9" ht="42.75">
      <c r="A10" s="52" t="s">
        <v>17</v>
      </c>
      <c r="B10" s="57" t="s">
        <v>18</v>
      </c>
      <c r="C10" s="41" t="s">
        <v>12</v>
      </c>
      <c r="D10" s="42">
        <v>1.34</v>
      </c>
      <c r="E10" s="58" t="s">
        <v>13</v>
      </c>
      <c r="F10" s="58" t="s">
        <v>13</v>
      </c>
      <c r="G10" s="17">
        <f t="shared" si="1"/>
        <v>48.009386</v>
      </c>
      <c r="H10" s="58" t="s">
        <v>13</v>
      </c>
      <c r="I10" s="58" t="s">
        <v>13</v>
      </c>
    </row>
    <row r="11" spans="1:9" ht="28.5">
      <c r="A11" s="52" t="s">
        <v>19</v>
      </c>
      <c r="B11" s="4" t="s">
        <v>20</v>
      </c>
      <c r="C11" s="14" t="s">
        <v>21</v>
      </c>
      <c r="D11" s="42">
        <v>1.55</v>
      </c>
      <c r="E11" s="58" t="s">
        <v>22</v>
      </c>
      <c r="F11" s="91">
        <f t="shared" si="0"/>
        <v>-0.1290322580645161</v>
      </c>
      <c r="G11" s="17">
        <f t="shared" si="1"/>
        <v>55.533245</v>
      </c>
      <c r="H11" s="17">
        <f t="shared" si="2"/>
        <v>48.29638500000001</v>
      </c>
      <c r="I11" s="34">
        <f t="shared" si="3"/>
        <v>-0.1303158135275544</v>
      </c>
    </row>
    <row r="12" spans="1:9" ht="15" customHeight="1">
      <c r="A12" s="52" t="s">
        <v>23</v>
      </c>
      <c r="B12" s="4" t="s">
        <v>24</v>
      </c>
      <c r="C12" s="14" t="s">
        <v>21</v>
      </c>
      <c r="D12" s="43">
        <v>2</v>
      </c>
      <c r="E12" s="58" t="s">
        <v>25</v>
      </c>
      <c r="F12" s="91">
        <f t="shared" si="0"/>
        <v>-0.10499999999999998</v>
      </c>
      <c r="G12" s="17">
        <f t="shared" si="1"/>
        <v>71.6558</v>
      </c>
      <c r="H12" s="17">
        <f t="shared" si="2"/>
        <v>64.037429</v>
      </c>
      <c r="I12" s="34">
        <f t="shared" si="3"/>
        <v>-0.10631897208599997</v>
      </c>
    </row>
    <row r="13" spans="1:9" ht="28.5">
      <c r="A13" s="52" t="s">
        <v>26</v>
      </c>
      <c r="B13" s="4" t="s">
        <v>27</v>
      </c>
      <c r="C13" s="14" t="s">
        <v>21</v>
      </c>
      <c r="D13" s="42">
        <v>3.68</v>
      </c>
      <c r="E13" s="58" t="s">
        <v>28</v>
      </c>
      <c r="F13" s="91">
        <f t="shared" si="0"/>
        <v>-0.02989130434782617</v>
      </c>
      <c r="G13" s="17">
        <f t="shared" si="1"/>
        <v>131.846672</v>
      </c>
      <c r="H13" s="17">
        <f t="shared" si="2"/>
        <v>127.717107</v>
      </c>
      <c r="I13" s="34">
        <f t="shared" si="3"/>
        <v>-0.03132096500698943</v>
      </c>
    </row>
    <row r="14" spans="1:9" ht="14.25" customHeight="1">
      <c r="A14" s="52" t="s">
        <v>29</v>
      </c>
      <c r="B14" s="57" t="s">
        <v>30</v>
      </c>
      <c r="C14" s="14" t="s">
        <v>21</v>
      </c>
      <c r="D14" s="42">
        <v>3.43</v>
      </c>
      <c r="E14" s="58" t="s">
        <v>31</v>
      </c>
      <c r="F14" s="91">
        <f t="shared" si="0"/>
        <v>0</v>
      </c>
      <c r="G14" s="17">
        <f t="shared" si="1"/>
        <v>122.889697</v>
      </c>
      <c r="H14" s="17">
        <f t="shared" si="2"/>
        <v>122.70859300000001</v>
      </c>
      <c r="I14" s="34">
        <f t="shared" si="3"/>
        <v>-0.0014737118279329032</v>
      </c>
    </row>
    <row r="15" spans="1:9" ht="14.25" customHeight="1">
      <c r="A15" s="68" t="s">
        <v>32</v>
      </c>
      <c r="B15" s="82" t="s">
        <v>33</v>
      </c>
      <c r="C15" s="14" t="s">
        <v>34</v>
      </c>
      <c r="D15" s="42">
        <v>1.16</v>
      </c>
      <c r="E15" s="58" t="s">
        <v>35</v>
      </c>
      <c r="F15" s="91">
        <f t="shared" si="0"/>
        <v>-0.017241379310344845</v>
      </c>
      <c r="G15" s="17">
        <f t="shared" si="1"/>
        <v>41.560364</v>
      </c>
      <c r="H15" s="17">
        <f t="shared" si="2"/>
        <v>40.783614</v>
      </c>
      <c r="I15" s="34">
        <f t="shared" si="3"/>
        <v>-0.01868968231365827</v>
      </c>
    </row>
    <row r="16" spans="1:9" ht="14.25" customHeight="1">
      <c r="A16" s="68"/>
      <c r="B16" s="82"/>
      <c r="C16" s="5" t="s">
        <v>36</v>
      </c>
      <c r="D16" s="42">
        <v>0.87</v>
      </c>
      <c r="E16" s="58" t="s">
        <v>37</v>
      </c>
      <c r="F16" s="91">
        <f t="shared" si="0"/>
        <v>-0.011494252873563229</v>
      </c>
      <c r="G16" s="17">
        <f t="shared" si="1"/>
        <v>31.170272999999998</v>
      </c>
      <c r="H16" s="17">
        <f t="shared" si="2"/>
        <v>30.766586</v>
      </c>
      <c r="I16" s="34">
        <f t="shared" si="3"/>
        <v>-0.012951025485083109</v>
      </c>
    </row>
    <row r="17" spans="1:9" ht="14.25" customHeight="1">
      <c r="A17" s="68"/>
      <c r="B17" s="82"/>
      <c r="C17" s="5" t="s">
        <v>38</v>
      </c>
      <c r="D17" s="42">
        <v>0.29</v>
      </c>
      <c r="E17" s="58" t="s">
        <v>39</v>
      </c>
      <c r="F17" s="91">
        <f t="shared" si="0"/>
        <v>-0.034482758620689495</v>
      </c>
      <c r="G17" s="17">
        <f t="shared" si="1"/>
        <v>10.390091</v>
      </c>
      <c r="H17" s="17">
        <f t="shared" si="2"/>
        <v>10.017028000000002</v>
      </c>
      <c r="I17" s="34">
        <f t="shared" si="3"/>
        <v>-0.03590565279938341</v>
      </c>
    </row>
    <row r="18" spans="1:9" ht="14.25" customHeight="1">
      <c r="A18" s="80" t="s">
        <v>639</v>
      </c>
      <c r="B18" s="82" t="s">
        <v>40</v>
      </c>
      <c r="C18" s="14" t="s">
        <v>34</v>
      </c>
      <c r="D18" s="42">
        <v>1.57</v>
      </c>
      <c r="E18" s="58" t="s">
        <v>41</v>
      </c>
      <c r="F18" s="91">
        <f t="shared" si="0"/>
        <v>-0.006369426751592362</v>
      </c>
      <c r="G18" s="17">
        <f t="shared" si="1"/>
        <v>56.249803</v>
      </c>
      <c r="H18" s="17">
        <f t="shared" si="2"/>
        <v>55.809156</v>
      </c>
      <c r="I18" s="34">
        <f t="shared" si="3"/>
        <v>-0.007833751879984335</v>
      </c>
    </row>
    <row r="19" spans="1:9" ht="14.25" customHeight="1">
      <c r="A19" s="81"/>
      <c r="B19" s="83"/>
      <c r="C19" s="5" t="s">
        <v>36</v>
      </c>
      <c r="D19" s="42">
        <v>1.14</v>
      </c>
      <c r="E19" s="58" t="s">
        <v>42</v>
      </c>
      <c r="F19" s="91">
        <f t="shared" si="0"/>
        <v>-0.008771929824561412</v>
      </c>
      <c r="G19" s="17">
        <f t="shared" si="1"/>
        <v>40.843805999999994</v>
      </c>
      <c r="H19" s="17">
        <f t="shared" si="2"/>
        <v>40.425863</v>
      </c>
      <c r="I19" s="34">
        <f t="shared" si="3"/>
        <v>-0.010232714355757982</v>
      </c>
    </row>
    <row r="20" spans="1:9" ht="14.25" customHeight="1">
      <c r="A20" s="81"/>
      <c r="B20" s="83"/>
      <c r="C20" s="5" t="s">
        <v>38</v>
      </c>
      <c r="D20" s="42">
        <v>0.43</v>
      </c>
      <c r="E20" s="58" t="s">
        <v>43</v>
      </c>
      <c r="F20" s="91">
        <f t="shared" si="0"/>
        <v>0</v>
      </c>
      <c r="G20" s="17">
        <f t="shared" si="1"/>
        <v>15.405997</v>
      </c>
      <c r="H20" s="17">
        <f t="shared" si="2"/>
        <v>15.383293</v>
      </c>
      <c r="I20" s="34">
        <f t="shared" si="3"/>
        <v>-0.0014737118279329257</v>
      </c>
    </row>
    <row r="21" spans="1:9" ht="14.25" customHeight="1">
      <c r="A21" s="80" t="s">
        <v>640</v>
      </c>
      <c r="B21" s="82" t="s">
        <v>44</v>
      </c>
      <c r="C21" s="14" t="s">
        <v>34</v>
      </c>
      <c r="D21" s="43">
        <v>1</v>
      </c>
      <c r="E21" s="58" t="s">
        <v>45</v>
      </c>
      <c r="F21" s="91">
        <f t="shared" si="0"/>
        <v>-0.010000000000000009</v>
      </c>
      <c r="G21" s="17">
        <f t="shared" si="1"/>
        <v>35.8279</v>
      </c>
      <c r="H21" s="17">
        <f t="shared" si="2"/>
        <v>35.417349</v>
      </c>
      <c r="I21" s="34">
        <f t="shared" si="3"/>
        <v>-0.011458974709653597</v>
      </c>
    </row>
    <row r="22" spans="1:9" ht="14.25" customHeight="1">
      <c r="A22" s="81"/>
      <c r="B22" s="83"/>
      <c r="C22" s="5" t="s">
        <v>36</v>
      </c>
      <c r="D22" s="42">
        <v>0.75</v>
      </c>
      <c r="E22" s="58" t="s">
        <v>46</v>
      </c>
      <c r="F22" s="91">
        <f t="shared" si="0"/>
        <v>-0.013333333333333345</v>
      </c>
      <c r="G22" s="17">
        <f t="shared" si="1"/>
        <v>26.870925</v>
      </c>
      <c r="H22" s="17">
        <f t="shared" si="2"/>
        <v>26.473574000000003</v>
      </c>
      <c r="I22" s="34">
        <f t="shared" si="3"/>
        <v>-0.014787395670227091</v>
      </c>
    </row>
    <row r="23" spans="1:9" ht="14.25" customHeight="1">
      <c r="A23" s="81"/>
      <c r="B23" s="83"/>
      <c r="C23" s="5" t="s">
        <v>38</v>
      </c>
      <c r="D23" s="42">
        <v>0.25</v>
      </c>
      <c r="E23" s="58" t="s">
        <v>47</v>
      </c>
      <c r="F23" s="91">
        <f t="shared" si="0"/>
        <v>0</v>
      </c>
      <c r="G23" s="17">
        <f t="shared" si="1"/>
        <v>8.956975</v>
      </c>
      <c r="H23" s="17">
        <f t="shared" si="2"/>
        <v>8.943775</v>
      </c>
      <c r="I23" s="34">
        <f t="shared" si="3"/>
        <v>-0.0014737118279329164</v>
      </c>
    </row>
    <row r="24" spans="1:9" ht="14.25" customHeight="1">
      <c r="A24" s="68" t="s">
        <v>48</v>
      </c>
      <c r="B24" s="61" t="s">
        <v>49</v>
      </c>
      <c r="C24" s="14" t="s">
        <v>34</v>
      </c>
      <c r="D24" s="42">
        <v>2.3</v>
      </c>
      <c r="E24" s="58" t="s">
        <v>50</v>
      </c>
      <c r="F24" s="91">
        <f t="shared" si="0"/>
        <v>0</v>
      </c>
      <c r="G24" s="17">
        <f t="shared" si="1"/>
        <v>82.40417</v>
      </c>
      <c r="H24" s="17">
        <f t="shared" si="2"/>
        <v>82.28273</v>
      </c>
      <c r="I24" s="34">
        <f t="shared" si="3"/>
        <v>-0.0014737118279328908</v>
      </c>
    </row>
    <row r="25" spans="1:9" ht="14.25" customHeight="1">
      <c r="A25" s="68"/>
      <c r="B25" s="61"/>
      <c r="C25" s="5" t="s">
        <v>36</v>
      </c>
      <c r="D25" s="42">
        <v>2.03</v>
      </c>
      <c r="E25" s="58" t="s">
        <v>51</v>
      </c>
      <c r="F25" s="91">
        <f t="shared" si="0"/>
        <v>0.004926108374384351</v>
      </c>
      <c r="G25" s="17">
        <f t="shared" si="1"/>
        <v>72.73063699999999</v>
      </c>
      <c r="H25" s="17">
        <f t="shared" si="2"/>
        <v>72.981204</v>
      </c>
      <c r="I25" s="34">
        <f t="shared" si="3"/>
        <v>0.003445136882274495</v>
      </c>
    </row>
    <row r="26" spans="1:9" ht="14.25" customHeight="1">
      <c r="A26" s="68"/>
      <c r="B26" s="61"/>
      <c r="C26" s="5" t="s">
        <v>38</v>
      </c>
      <c r="D26" s="42">
        <v>0.27</v>
      </c>
      <c r="E26" s="58" t="s">
        <v>52</v>
      </c>
      <c r="F26" s="91">
        <f t="shared" si="0"/>
        <v>-0.03703703703703707</v>
      </c>
      <c r="G26" s="17">
        <f t="shared" si="1"/>
        <v>9.673533</v>
      </c>
      <c r="H26" s="17">
        <f t="shared" si="2"/>
        <v>9.301526</v>
      </c>
      <c r="I26" s="34">
        <f t="shared" si="3"/>
        <v>-0.03845616694541694</v>
      </c>
    </row>
    <row r="27" spans="1:9" ht="14.25" customHeight="1">
      <c r="A27" s="68" t="s">
        <v>53</v>
      </c>
      <c r="B27" s="61" t="s">
        <v>54</v>
      </c>
      <c r="C27" s="14" t="s">
        <v>34</v>
      </c>
      <c r="D27" s="42">
        <v>5.54</v>
      </c>
      <c r="E27" s="58" t="s">
        <v>55</v>
      </c>
      <c r="F27" s="91">
        <f t="shared" si="0"/>
        <v>-0.007220216606498201</v>
      </c>
      <c r="G27" s="17">
        <f t="shared" si="1"/>
        <v>198.486566</v>
      </c>
      <c r="H27" s="17">
        <f t="shared" si="2"/>
        <v>196.76305000000002</v>
      </c>
      <c r="I27" s="34">
        <f t="shared" si="3"/>
        <v>-0.008683287915817886</v>
      </c>
    </row>
    <row r="28" spans="1:9" ht="14.25" customHeight="1">
      <c r="A28" s="68"/>
      <c r="B28" s="61"/>
      <c r="C28" s="5" t="s">
        <v>36</v>
      </c>
      <c r="D28" s="42">
        <v>5.02</v>
      </c>
      <c r="E28" s="58" t="s">
        <v>56</v>
      </c>
      <c r="F28" s="91">
        <f t="shared" si="0"/>
        <v>-0.007968127490039672</v>
      </c>
      <c r="G28" s="17">
        <f t="shared" si="1"/>
        <v>179.856058</v>
      </c>
      <c r="H28" s="17">
        <f t="shared" si="2"/>
        <v>178.15999800000003</v>
      </c>
      <c r="I28" s="34">
        <f t="shared" si="3"/>
        <v>-0.009430096594244049</v>
      </c>
    </row>
    <row r="29" spans="1:9" ht="14.25" customHeight="1">
      <c r="A29" s="68"/>
      <c r="B29" s="61"/>
      <c r="C29" s="5" t="s">
        <v>38</v>
      </c>
      <c r="D29" s="42">
        <v>0.52</v>
      </c>
      <c r="E29" s="58" t="s">
        <v>57</v>
      </c>
      <c r="F29" s="91">
        <f t="shared" si="0"/>
        <v>0</v>
      </c>
      <c r="G29" s="17">
        <f t="shared" si="1"/>
        <v>18.630508</v>
      </c>
      <c r="H29" s="17">
        <f t="shared" si="2"/>
        <v>18.603052</v>
      </c>
      <c r="I29" s="34">
        <f t="shared" si="3"/>
        <v>-0.0014737118279328327</v>
      </c>
    </row>
    <row r="30" spans="1:9" ht="14.25" customHeight="1">
      <c r="A30" s="68" t="s">
        <v>58</v>
      </c>
      <c r="B30" s="61" t="s">
        <v>59</v>
      </c>
      <c r="C30" s="14" t="s">
        <v>34</v>
      </c>
      <c r="D30" s="42">
        <v>7.02</v>
      </c>
      <c r="E30" s="58" t="s">
        <v>60</v>
      </c>
      <c r="F30" s="91">
        <f t="shared" si="0"/>
        <v>-0.01139601139601128</v>
      </c>
      <c r="G30" s="17">
        <f t="shared" si="1"/>
        <v>251.511858</v>
      </c>
      <c r="H30" s="17">
        <f t="shared" si="2"/>
        <v>248.27919400000002</v>
      </c>
      <c r="I30" s="34">
        <f t="shared" si="3"/>
        <v>-0.0128529287871587</v>
      </c>
    </row>
    <row r="31" spans="1:9" ht="14.25" customHeight="1">
      <c r="A31" s="68"/>
      <c r="B31" s="61"/>
      <c r="C31" s="5" t="s">
        <v>36</v>
      </c>
      <c r="D31" s="42">
        <v>6.32</v>
      </c>
      <c r="E31" s="58" t="s">
        <v>61</v>
      </c>
      <c r="F31" s="91">
        <f t="shared" si="0"/>
        <v>-0.014240506329113901</v>
      </c>
      <c r="G31" s="17">
        <f t="shared" si="1"/>
        <v>226.432328</v>
      </c>
      <c r="H31" s="17">
        <f t="shared" si="2"/>
        <v>222.87887300000003</v>
      </c>
      <c r="I31" s="34">
        <f t="shared" si="3"/>
        <v>-0.015693231754433868</v>
      </c>
    </row>
    <row r="32" spans="1:9" ht="14.25" customHeight="1">
      <c r="A32" s="68"/>
      <c r="B32" s="61"/>
      <c r="C32" s="5" t="s">
        <v>38</v>
      </c>
      <c r="D32" s="42">
        <v>0.7</v>
      </c>
      <c r="E32" s="58" t="s">
        <v>62</v>
      </c>
      <c r="F32" s="91">
        <f t="shared" si="0"/>
        <v>0.0142857142857143</v>
      </c>
      <c r="G32" s="17">
        <f t="shared" si="1"/>
        <v>25.07953</v>
      </c>
      <c r="H32" s="17">
        <f t="shared" si="2"/>
        <v>25.400321</v>
      </c>
      <c r="I32" s="34">
        <f t="shared" si="3"/>
        <v>0.012790949431668114</v>
      </c>
    </row>
    <row r="33" spans="1:9" ht="14.25" customHeight="1">
      <c r="A33" s="59" t="s">
        <v>63</v>
      </c>
      <c r="B33" s="61" t="s">
        <v>64</v>
      </c>
      <c r="C33" s="14" t="s">
        <v>34</v>
      </c>
      <c r="D33" s="42">
        <v>6.4</v>
      </c>
      <c r="E33" s="58" t="s">
        <v>65</v>
      </c>
      <c r="F33" s="91">
        <f t="shared" si="0"/>
        <v>-0.0015625000000001055</v>
      </c>
      <c r="G33" s="17">
        <f t="shared" si="1"/>
        <v>229.29856</v>
      </c>
      <c r="H33" s="17">
        <f t="shared" si="2"/>
        <v>228.602889</v>
      </c>
      <c r="I33" s="34">
        <f t="shared" si="3"/>
        <v>-0.003033909153201853</v>
      </c>
    </row>
    <row r="34" spans="1:9" ht="14.25" customHeight="1">
      <c r="A34" s="59"/>
      <c r="B34" s="61"/>
      <c r="C34" s="5" t="s">
        <v>36</v>
      </c>
      <c r="D34" s="42">
        <v>5.47</v>
      </c>
      <c r="E34" s="58" t="s">
        <v>66</v>
      </c>
      <c r="F34" s="91">
        <f t="shared" si="0"/>
        <v>-0.0036563071297988255</v>
      </c>
      <c r="G34" s="17">
        <f t="shared" si="1"/>
        <v>195.978613</v>
      </c>
      <c r="H34" s="17">
        <f t="shared" si="2"/>
        <v>194.974295</v>
      </c>
      <c r="I34" s="34">
        <f t="shared" si="3"/>
        <v>-0.0051246306146680584</v>
      </c>
    </row>
    <row r="35" spans="1:9" ht="14.25" customHeight="1">
      <c r="A35" s="59"/>
      <c r="B35" s="61"/>
      <c r="C35" s="5" t="s">
        <v>38</v>
      </c>
      <c r="D35" s="42">
        <v>0.93</v>
      </c>
      <c r="E35" s="58" t="s">
        <v>67</v>
      </c>
      <c r="F35" s="91">
        <f t="shared" si="0"/>
        <v>0.0107526881720429</v>
      </c>
      <c r="G35" s="17">
        <f t="shared" si="1"/>
        <v>33.319947</v>
      </c>
      <c r="H35" s="17">
        <f t="shared" si="2"/>
        <v>33.628594</v>
      </c>
      <c r="I35" s="34">
        <f t="shared" si="3"/>
        <v>0.009263129980368833</v>
      </c>
    </row>
    <row r="36" spans="1:9" ht="14.25" customHeight="1">
      <c r="A36" s="59" t="s">
        <v>68</v>
      </c>
      <c r="B36" s="61" t="s">
        <v>69</v>
      </c>
      <c r="C36" s="14" t="s">
        <v>34</v>
      </c>
      <c r="D36" s="42">
        <v>8.1</v>
      </c>
      <c r="E36" s="58" t="s">
        <v>70</v>
      </c>
      <c r="F36" s="91">
        <f t="shared" si="0"/>
        <v>0.01604938271604948</v>
      </c>
      <c r="G36" s="17">
        <f t="shared" si="1"/>
        <v>290.20599</v>
      </c>
      <c r="H36" s="17">
        <f t="shared" si="2"/>
        <v>294.429073</v>
      </c>
      <c r="I36" s="34">
        <f t="shared" si="3"/>
        <v>0.014552018722976845</v>
      </c>
    </row>
    <row r="37" spans="1:9" ht="14.25" customHeight="1">
      <c r="A37" s="59"/>
      <c r="B37" s="61"/>
      <c r="C37" s="5" t="s">
        <v>36</v>
      </c>
      <c r="D37" s="42">
        <v>7.13</v>
      </c>
      <c r="E37" s="58" t="s">
        <v>71</v>
      </c>
      <c r="F37" s="91">
        <f t="shared" si="0"/>
        <v>0.016830294530154295</v>
      </c>
      <c r="G37" s="17">
        <f t="shared" si="1"/>
        <v>255.452927</v>
      </c>
      <c r="H37" s="17">
        <f t="shared" si="2"/>
        <v>259.369475</v>
      </c>
      <c r="I37" s="34">
        <f t="shared" si="3"/>
        <v>0.01533177969810475</v>
      </c>
    </row>
    <row r="38" spans="1:9" ht="14.25" customHeight="1">
      <c r="A38" s="59"/>
      <c r="B38" s="61"/>
      <c r="C38" s="5" t="s">
        <v>38</v>
      </c>
      <c r="D38" s="42">
        <v>0.97</v>
      </c>
      <c r="E38" s="58" t="s">
        <v>72</v>
      </c>
      <c r="F38" s="91">
        <f t="shared" si="0"/>
        <v>0.010309278350515474</v>
      </c>
      <c r="G38" s="17">
        <f t="shared" si="1"/>
        <v>34.753063</v>
      </c>
      <c r="H38" s="17">
        <f t="shared" si="2"/>
        <v>35.059598</v>
      </c>
      <c r="I38" s="34">
        <f t="shared" si="3"/>
        <v>0.008820373617139986</v>
      </c>
    </row>
    <row r="39" spans="1:9" ht="14.25" customHeight="1">
      <c r="A39" s="59" t="s">
        <v>73</v>
      </c>
      <c r="B39" s="61" t="s">
        <v>74</v>
      </c>
      <c r="C39" s="14" t="s">
        <v>34</v>
      </c>
      <c r="D39" s="42">
        <v>9.07</v>
      </c>
      <c r="E39" s="58" t="s">
        <v>75</v>
      </c>
      <c r="F39" s="91">
        <f t="shared" si="0"/>
        <v>-0.009922822491730965</v>
      </c>
      <c r="G39" s="17">
        <f t="shared" si="1"/>
        <v>324.959053</v>
      </c>
      <c r="H39" s="17">
        <f t="shared" si="2"/>
        <v>321.260398</v>
      </c>
      <c r="I39" s="34">
        <f t="shared" si="3"/>
        <v>-0.011381910938791338</v>
      </c>
    </row>
    <row r="40" spans="1:9" ht="14.25" customHeight="1">
      <c r="A40" s="59"/>
      <c r="B40" s="61"/>
      <c r="C40" s="5" t="s">
        <v>36</v>
      </c>
      <c r="D40" s="42">
        <v>7.9</v>
      </c>
      <c r="E40" s="58" t="s">
        <v>76</v>
      </c>
      <c r="F40" s="91">
        <f t="shared" si="0"/>
        <v>-0.011392405063291233</v>
      </c>
      <c r="G40" s="17">
        <f t="shared" si="1"/>
        <v>283.04041</v>
      </c>
      <c r="H40" s="17">
        <f t="shared" si="2"/>
        <v>279.403531</v>
      </c>
      <c r="I40" s="34">
        <f t="shared" si="3"/>
        <v>-0.01284932776913382</v>
      </c>
    </row>
    <row r="41" spans="1:9" ht="14.25" customHeight="1">
      <c r="A41" s="59"/>
      <c r="B41" s="61"/>
      <c r="C41" s="5" t="s">
        <v>38</v>
      </c>
      <c r="D41" s="42">
        <v>1.17</v>
      </c>
      <c r="E41" s="58" t="s">
        <v>77</v>
      </c>
      <c r="F41" s="91">
        <f t="shared" si="0"/>
        <v>0</v>
      </c>
      <c r="G41" s="17">
        <f t="shared" si="1"/>
        <v>41.918642999999996</v>
      </c>
      <c r="H41" s="17">
        <f t="shared" si="2"/>
        <v>41.856867</v>
      </c>
      <c r="I41" s="34">
        <f t="shared" si="3"/>
        <v>-0.001473711827932854</v>
      </c>
    </row>
    <row r="42" spans="1:9" ht="14.25" customHeight="1">
      <c r="A42" s="59" t="s">
        <v>78</v>
      </c>
      <c r="B42" s="61" t="s">
        <v>79</v>
      </c>
      <c r="C42" s="14" t="s">
        <v>34</v>
      </c>
      <c r="D42" s="42">
        <v>2.42</v>
      </c>
      <c r="E42" s="58" t="s">
        <v>80</v>
      </c>
      <c r="F42" s="91">
        <f t="shared" si="0"/>
        <v>-0.008264462809917363</v>
      </c>
      <c r="G42" s="17">
        <f t="shared" si="1"/>
        <v>86.703518</v>
      </c>
      <c r="H42" s="17">
        <f t="shared" si="2"/>
        <v>85.86024</v>
      </c>
      <c r="I42" s="34">
        <f t="shared" si="3"/>
        <v>-0.009725995201255824</v>
      </c>
    </row>
    <row r="43" spans="1:9" ht="14.25" customHeight="1">
      <c r="A43" s="59"/>
      <c r="B43" s="61"/>
      <c r="C43" s="5" t="s">
        <v>36</v>
      </c>
      <c r="D43" s="42">
        <v>1.63</v>
      </c>
      <c r="E43" s="58" t="s">
        <v>81</v>
      </c>
      <c r="F43" s="91">
        <f t="shared" si="0"/>
        <v>-0.012269938650306624</v>
      </c>
      <c r="G43" s="17">
        <f t="shared" si="1"/>
        <v>58.399477</v>
      </c>
      <c r="H43" s="17">
        <f t="shared" si="2"/>
        <v>57.597911</v>
      </c>
      <c r="I43" s="34">
        <f t="shared" si="3"/>
        <v>-0.013725568124522657</v>
      </c>
    </row>
    <row r="44" spans="1:9" ht="14.25" customHeight="1">
      <c r="A44" s="59"/>
      <c r="B44" s="61"/>
      <c r="C44" s="5" t="s">
        <v>38</v>
      </c>
      <c r="D44" s="42">
        <v>0.79</v>
      </c>
      <c r="E44" s="58" t="s">
        <v>82</v>
      </c>
      <c r="F44" s="91">
        <f t="shared" si="0"/>
        <v>0</v>
      </c>
      <c r="G44" s="17">
        <f t="shared" si="1"/>
        <v>28.304041</v>
      </c>
      <c r="H44" s="17">
        <f t="shared" si="2"/>
        <v>28.262329</v>
      </c>
      <c r="I44" s="34">
        <f t="shared" si="3"/>
        <v>-0.0014737118279329942</v>
      </c>
    </row>
    <row r="45" spans="1:9" ht="14.25" customHeight="1">
      <c r="A45" s="68" t="s">
        <v>83</v>
      </c>
      <c r="B45" s="61" t="s">
        <v>84</v>
      </c>
      <c r="C45" s="14" t="s">
        <v>34</v>
      </c>
      <c r="D45" s="42">
        <v>8.7</v>
      </c>
      <c r="E45" s="58" t="s">
        <v>85</v>
      </c>
      <c r="F45" s="91">
        <f t="shared" si="0"/>
        <v>-0.01034482758620688</v>
      </c>
      <c r="G45" s="17">
        <f t="shared" si="1"/>
        <v>311.70273</v>
      </c>
      <c r="H45" s="17">
        <f t="shared" si="2"/>
        <v>308.023611</v>
      </c>
      <c r="I45" s="34">
        <f t="shared" si="3"/>
        <v>-0.01180329411936802</v>
      </c>
    </row>
    <row r="46" spans="1:9" ht="14.25" customHeight="1">
      <c r="A46" s="68"/>
      <c r="B46" s="61"/>
      <c r="C46" s="5" t="s">
        <v>36</v>
      </c>
      <c r="D46" s="42">
        <v>7.59</v>
      </c>
      <c r="E46" s="58" t="s">
        <v>86</v>
      </c>
      <c r="F46" s="91">
        <f t="shared" si="0"/>
        <v>-0.011857707509881405</v>
      </c>
      <c r="G46" s="17">
        <f t="shared" si="1"/>
        <v>271.933761</v>
      </c>
      <c r="H46" s="17">
        <f t="shared" si="2"/>
        <v>268.31325000000004</v>
      </c>
      <c r="I46" s="34">
        <f t="shared" si="3"/>
        <v>-0.013313944494004791</v>
      </c>
    </row>
    <row r="47" spans="1:9" ht="14.25" customHeight="1">
      <c r="A47" s="68"/>
      <c r="B47" s="61"/>
      <c r="C47" s="5" t="s">
        <v>38</v>
      </c>
      <c r="D47" s="42">
        <v>1.11</v>
      </c>
      <c r="E47" s="58" t="s">
        <v>87</v>
      </c>
      <c r="F47" s="91">
        <f t="shared" si="0"/>
        <v>0</v>
      </c>
      <c r="G47" s="17">
        <f t="shared" si="1"/>
        <v>39.768969000000006</v>
      </c>
      <c r="H47" s="17">
        <f t="shared" si="2"/>
        <v>39.710361000000006</v>
      </c>
      <c r="I47" s="34">
        <f t="shared" si="3"/>
        <v>-0.001473711827932968</v>
      </c>
    </row>
    <row r="48" spans="1:9" ht="14.25" customHeight="1">
      <c r="A48" s="68" t="s">
        <v>88</v>
      </c>
      <c r="B48" s="61" t="s">
        <v>89</v>
      </c>
      <c r="C48" s="14" t="s">
        <v>34</v>
      </c>
      <c r="D48" s="42">
        <v>10.4</v>
      </c>
      <c r="E48" s="58" t="s">
        <v>90</v>
      </c>
      <c r="F48" s="91">
        <f t="shared" si="0"/>
        <v>-0.014423076923076957</v>
      </c>
      <c r="G48" s="17">
        <f t="shared" si="1"/>
        <v>372.61016</v>
      </c>
      <c r="H48" s="17">
        <f t="shared" si="2"/>
        <v>366.694775</v>
      </c>
      <c r="I48" s="34">
        <f t="shared" si="3"/>
        <v>-0.015875533291953216</v>
      </c>
    </row>
    <row r="49" spans="1:9" ht="14.25" customHeight="1">
      <c r="A49" s="68"/>
      <c r="B49" s="61"/>
      <c r="C49" s="5" t="s">
        <v>36</v>
      </c>
      <c r="D49" s="42">
        <v>8.74</v>
      </c>
      <c r="E49" s="58" t="s">
        <v>91</v>
      </c>
      <c r="F49" s="91">
        <f t="shared" si="0"/>
        <v>-0.01716247139588105</v>
      </c>
      <c r="G49" s="17">
        <f t="shared" si="1"/>
        <v>313.135846</v>
      </c>
      <c r="H49" s="17">
        <f t="shared" si="2"/>
        <v>307.308109</v>
      </c>
      <c r="I49" s="34">
        <f t="shared" si="3"/>
        <v>-0.01861089068672136</v>
      </c>
    </row>
    <row r="50" spans="1:9" ht="14.25" customHeight="1">
      <c r="A50" s="68"/>
      <c r="B50" s="61"/>
      <c r="C50" s="5" t="s">
        <v>38</v>
      </c>
      <c r="D50" s="42">
        <v>1.66</v>
      </c>
      <c r="E50" s="58" t="s">
        <v>92</v>
      </c>
      <c r="F50" s="91">
        <f t="shared" si="0"/>
        <v>0</v>
      </c>
      <c r="G50" s="17">
        <f t="shared" si="1"/>
        <v>59.474314</v>
      </c>
      <c r="H50" s="17">
        <f t="shared" si="2"/>
        <v>59.386666</v>
      </c>
      <c r="I50" s="34">
        <f t="shared" si="3"/>
        <v>-0.0014737118279330049</v>
      </c>
    </row>
    <row r="51" spans="1:9" ht="14.25" customHeight="1">
      <c r="A51" s="68" t="s">
        <v>93</v>
      </c>
      <c r="B51" s="61" t="s">
        <v>94</v>
      </c>
      <c r="C51" s="14" t="s">
        <v>34</v>
      </c>
      <c r="D51" s="42">
        <v>12.01</v>
      </c>
      <c r="E51" s="58" t="s">
        <v>95</v>
      </c>
      <c r="F51" s="91">
        <f t="shared" si="0"/>
        <v>-0.014154870940882592</v>
      </c>
      <c r="G51" s="17">
        <f t="shared" si="1"/>
        <v>430.293079</v>
      </c>
      <c r="H51" s="17">
        <f t="shared" si="2"/>
        <v>423.57718400000005</v>
      </c>
      <c r="I51" s="34">
        <f t="shared" si="3"/>
        <v>-0.015607722568086978</v>
      </c>
    </row>
    <row r="52" spans="1:9" ht="14.25" customHeight="1">
      <c r="A52" s="68"/>
      <c r="B52" s="61"/>
      <c r="C52" s="5" t="s">
        <v>36</v>
      </c>
      <c r="D52" s="42">
        <v>9.83</v>
      </c>
      <c r="E52" s="58" t="s">
        <v>96</v>
      </c>
      <c r="F52" s="91">
        <f t="shared" si="0"/>
        <v>-0.016276703967446605</v>
      </c>
      <c r="G52" s="17">
        <f t="shared" si="1"/>
        <v>352.188257</v>
      </c>
      <c r="H52" s="17">
        <f t="shared" si="2"/>
        <v>345.945217</v>
      </c>
      <c r="I52" s="34">
        <f t="shared" si="3"/>
        <v>-0.017726428624223002</v>
      </c>
    </row>
    <row r="53" spans="1:9" ht="14.25" customHeight="1">
      <c r="A53" s="68"/>
      <c r="B53" s="61"/>
      <c r="C53" s="5" t="s">
        <v>38</v>
      </c>
      <c r="D53" s="42">
        <v>2.18</v>
      </c>
      <c r="E53" s="58" t="s">
        <v>97</v>
      </c>
      <c r="F53" s="91">
        <f t="shared" si="0"/>
        <v>-0.0045871559633028575</v>
      </c>
      <c r="G53" s="17">
        <f t="shared" si="1"/>
        <v>78.104822</v>
      </c>
      <c r="H53" s="17">
        <f t="shared" si="2"/>
        <v>77.631967</v>
      </c>
      <c r="I53" s="34">
        <f t="shared" si="3"/>
        <v>-0.006054107645235983</v>
      </c>
    </row>
    <row r="54" spans="1:9" ht="14.25" customHeight="1">
      <c r="A54" s="59" t="s">
        <v>98</v>
      </c>
      <c r="B54" s="60" t="s">
        <v>99</v>
      </c>
      <c r="C54" s="14" t="s">
        <v>34</v>
      </c>
      <c r="D54" s="42">
        <v>12.43</v>
      </c>
      <c r="E54" s="58" t="s">
        <v>100</v>
      </c>
      <c r="F54" s="91">
        <f t="shared" si="0"/>
        <v>0.021721641190667707</v>
      </c>
      <c r="G54" s="17">
        <f t="shared" si="1"/>
        <v>445.340797</v>
      </c>
      <c r="H54" s="17">
        <f t="shared" si="2"/>
        <v>454.34377</v>
      </c>
      <c r="I54" s="34">
        <f t="shared" si="3"/>
        <v>0.02021591792318995</v>
      </c>
    </row>
    <row r="55" spans="1:9" ht="14.25" customHeight="1">
      <c r="A55" s="59"/>
      <c r="B55" s="60"/>
      <c r="C55" s="5" t="s">
        <v>36</v>
      </c>
      <c r="D55" s="42">
        <v>11.43</v>
      </c>
      <c r="E55" s="58" t="s">
        <v>101</v>
      </c>
      <c r="F55" s="91">
        <f t="shared" si="0"/>
        <v>0.020122484689413862</v>
      </c>
      <c r="G55" s="17">
        <f t="shared" si="1"/>
        <v>409.512897</v>
      </c>
      <c r="H55" s="17">
        <f t="shared" si="2"/>
        <v>417.137666</v>
      </c>
      <c r="I55" s="34">
        <f t="shared" si="3"/>
        <v>0.01861911811778669</v>
      </c>
    </row>
    <row r="56" spans="1:9" ht="14.25" customHeight="1">
      <c r="A56" s="59"/>
      <c r="B56" s="60"/>
      <c r="C56" s="5" t="s">
        <v>38</v>
      </c>
      <c r="D56" s="43">
        <v>1</v>
      </c>
      <c r="E56" s="58" t="s">
        <v>102</v>
      </c>
      <c r="F56" s="91">
        <f t="shared" si="0"/>
        <v>0.040000000000000036</v>
      </c>
      <c r="G56" s="17">
        <f t="shared" si="1"/>
        <v>35.8279</v>
      </c>
      <c r="H56" s="17">
        <f t="shared" si="2"/>
        <v>37.206104</v>
      </c>
      <c r="I56" s="34">
        <f t="shared" si="3"/>
        <v>0.038467339698949804</v>
      </c>
    </row>
    <row r="57" spans="1:9" ht="14.25" customHeight="1">
      <c r="A57" s="59" t="s">
        <v>103</v>
      </c>
      <c r="B57" s="61" t="s">
        <v>104</v>
      </c>
      <c r="C57" s="14" t="s">
        <v>34</v>
      </c>
      <c r="D57" s="29" t="s">
        <v>105</v>
      </c>
      <c r="E57" s="31" t="s">
        <v>105</v>
      </c>
      <c r="F57" s="29" t="s">
        <v>105</v>
      </c>
      <c r="G57" s="29" t="s">
        <v>105</v>
      </c>
      <c r="H57" s="29" t="s">
        <v>105</v>
      </c>
      <c r="I57" s="31" t="s">
        <v>105</v>
      </c>
    </row>
    <row r="58" spans="1:9" ht="14.25" customHeight="1">
      <c r="A58" s="59"/>
      <c r="B58" s="61"/>
      <c r="C58" s="5" t="s">
        <v>36</v>
      </c>
      <c r="D58" s="29" t="s">
        <v>105</v>
      </c>
      <c r="E58" s="31" t="s">
        <v>105</v>
      </c>
      <c r="F58" s="29" t="s">
        <v>105</v>
      </c>
      <c r="G58" s="29" t="s">
        <v>105</v>
      </c>
      <c r="H58" s="29" t="s">
        <v>105</v>
      </c>
      <c r="I58" s="31" t="s">
        <v>105</v>
      </c>
    </row>
    <row r="59" spans="1:9" ht="14.25" customHeight="1">
      <c r="A59" s="59"/>
      <c r="B59" s="61"/>
      <c r="C59" s="5" t="s">
        <v>38</v>
      </c>
      <c r="D59" s="29" t="s">
        <v>105</v>
      </c>
      <c r="E59" s="31" t="s">
        <v>105</v>
      </c>
      <c r="F59" s="29" t="s">
        <v>105</v>
      </c>
      <c r="G59" s="29" t="s">
        <v>105</v>
      </c>
      <c r="H59" s="29" t="s">
        <v>105</v>
      </c>
      <c r="I59" s="31" t="s">
        <v>105</v>
      </c>
    </row>
    <row r="60" spans="1:9" ht="14.25" customHeight="1">
      <c r="A60" s="59" t="s">
        <v>107</v>
      </c>
      <c r="B60" s="60" t="s">
        <v>108</v>
      </c>
      <c r="C60" s="14" t="s">
        <v>34</v>
      </c>
      <c r="D60" s="42">
        <v>4.92</v>
      </c>
      <c r="E60" s="58" t="s">
        <v>109</v>
      </c>
      <c r="F60" s="91">
        <f t="shared" si="0"/>
        <v>-0.004065040650406418</v>
      </c>
      <c r="G60" s="17">
        <f t="shared" si="1"/>
        <v>176.273268</v>
      </c>
      <c r="H60" s="17">
        <f t="shared" si="2"/>
        <v>175.29799000000003</v>
      </c>
      <c r="I60" s="34">
        <f aca="true" t="shared" si="4" ref="I60:I104">(H60-G60)/G60</f>
        <v>-0.005532761779851807</v>
      </c>
    </row>
    <row r="61" spans="1:9" ht="14.25" customHeight="1">
      <c r="A61" s="59"/>
      <c r="B61" s="60"/>
      <c r="C61" s="5" t="s">
        <v>36</v>
      </c>
      <c r="D61" s="42">
        <v>4.17</v>
      </c>
      <c r="E61" s="58" t="s">
        <v>110</v>
      </c>
      <c r="F61" s="91">
        <f t="shared" si="0"/>
        <v>-0.007194244604316606</v>
      </c>
      <c r="G61" s="17">
        <f t="shared" si="1"/>
        <v>149.402343</v>
      </c>
      <c r="H61" s="17">
        <f t="shared" si="2"/>
        <v>148.108914</v>
      </c>
      <c r="I61" s="34">
        <f t="shared" si="4"/>
        <v>-0.008657354188883123</v>
      </c>
    </row>
    <row r="62" spans="1:9" ht="14.25" customHeight="1">
      <c r="A62" s="59"/>
      <c r="B62" s="60"/>
      <c r="C62" s="5" t="s">
        <v>38</v>
      </c>
      <c r="D62" s="42">
        <v>0.75</v>
      </c>
      <c r="E62" s="58" t="s">
        <v>111</v>
      </c>
      <c r="F62" s="91">
        <f t="shared" si="0"/>
        <v>0.013333333333333345</v>
      </c>
      <c r="G62" s="17">
        <f t="shared" si="1"/>
        <v>26.870925</v>
      </c>
      <c r="H62" s="17">
        <f t="shared" si="2"/>
        <v>27.189076</v>
      </c>
      <c r="I62" s="34">
        <f t="shared" si="4"/>
        <v>0.011839972014361258</v>
      </c>
    </row>
    <row r="63" spans="1:9" ht="14.25" customHeight="1">
      <c r="A63" s="59" t="s">
        <v>112</v>
      </c>
      <c r="B63" s="60" t="s">
        <v>113</v>
      </c>
      <c r="C63" s="14" t="s">
        <v>34</v>
      </c>
      <c r="D63" s="42">
        <v>6.46</v>
      </c>
      <c r="E63" s="58" t="s">
        <v>114</v>
      </c>
      <c r="F63" s="91">
        <f t="shared" si="0"/>
        <v>-0.020123839009287908</v>
      </c>
      <c r="G63" s="17">
        <f t="shared" si="1"/>
        <v>231.44823399999999</v>
      </c>
      <c r="H63" s="17">
        <f t="shared" si="2"/>
        <v>226.45638300000002</v>
      </c>
      <c r="I63" s="34">
        <f t="shared" si="4"/>
        <v>-0.021567894097649365</v>
      </c>
    </row>
    <row r="64" spans="1:9" ht="14.25" customHeight="1">
      <c r="A64" s="59"/>
      <c r="B64" s="60"/>
      <c r="C64" s="5" t="s">
        <v>36</v>
      </c>
      <c r="D64" s="42">
        <v>5.43</v>
      </c>
      <c r="E64" s="58" t="s">
        <v>115</v>
      </c>
      <c r="F64" s="91">
        <f t="shared" si="0"/>
        <v>-0.022099447513812175</v>
      </c>
      <c r="G64" s="17">
        <f t="shared" si="1"/>
        <v>194.54549699999998</v>
      </c>
      <c r="H64" s="17">
        <f t="shared" si="2"/>
        <v>189.965781</v>
      </c>
      <c r="I64" s="34">
        <f t="shared" si="4"/>
        <v>-0.023540591124553197</v>
      </c>
    </row>
    <row r="65" spans="1:9" ht="14.25" customHeight="1">
      <c r="A65" s="59"/>
      <c r="B65" s="60"/>
      <c r="C65" s="5" t="s">
        <v>38</v>
      </c>
      <c r="D65" s="42">
        <v>1.03</v>
      </c>
      <c r="E65" s="58" t="s">
        <v>116</v>
      </c>
      <c r="F65" s="91">
        <f t="shared" si="0"/>
        <v>-0.009708737864077678</v>
      </c>
      <c r="G65" s="17">
        <f t="shared" si="1"/>
        <v>36.902737</v>
      </c>
      <c r="H65" s="17">
        <f t="shared" si="2"/>
        <v>36.490602</v>
      </c>
      <c r="I65" s="34">
        <f t="shared" si="4"/>
        <v>-0.011168141810186036</v>
      </c>
    </row>
    <row r="66" spans="1:9" ht="14.25" customHeight="1">
      <c r="A66" s="59" t="s">
        <v>117</v>
      </c>
      <c r="B66" s="60" t="s">
        <v>118</v>
      </c>
      <c r="C66" s="14" t="s">
        <v>34</v>
      </c>
      <c r="D66" s="42">
        <v>7.12</v>
      </c>
      <c r="E66" s="58" t="s">
        <v>119</v>
      </c>
      <c r="F66" s="91">
        <f t="shared" si="0"/>
        <v>-0.0084269662921349</v>
      </c>
      <c r="G66" s="17">
        <f t="shared" si="1"/>
        <v>255.094648</v>
      </c>
      <c r="H66" s="17">
        <f t="shared" si="2"/>
        <v>252.572206</v>
      </c>
      <c r="I66" s="34">
        <f t="shared" si="4"/>
        <v>-0.009888259200169548</v>
      </c>
    </row>
    <row r="67" spans="1:9" ht="14.25" customHeight="1">
      <c r="A67" s="59"/>
      <c r="B67" s="60"/>
      <c r="C67" s="5" t="s">
        <v>36</v>
      </c>
      <c r="D67" s="42">
        <v>6.03</v>
      </c>
      <c r="E67" s="58" t="s">
        <v>120</v>
      </c>
      <c r="F67" s="91">
        <f t="shared" si="0"/>
        <v>-0.009950248756218987</v>
      </c>
      <c r="G67" s="17">
        <f t="shared" si="1"/>
        <v>216.042237</v>
      </c>
      <c r="H67" s="17">
        <f t="shared" si="2"/>
        <v>213.577347</v>
      </c>
      <c r="I67" s="34">
        <f t="shared" si="4"/>
        <v>-0.011409296784868956</v>
      </c>
    </row>
    <row r="68" spans="1:9" ht="14.25" customHeight="1">
      <c r="A68" s="59"/>
      <c r="B68" s="60"/>
      <c r="C68" s="5" t="s">
        <v>38</v>
      </c>
      <c r="D68" s="42">
        <v>1.09</v>
      </c>
      <c r="E68" s="58" t="s">
        <v>121</v>
      </c>
      <c r="F68" s="91">
        <f t="shared" si="0"/>
        <v>0</v>
      </c>
      <c r="G68" s="17">
        <f t="shared" si="1"/>
        <v>39.052411</v>
      </c>
      <c r="H68" s="17">
        <f t="shared" si="2"/>
        <v>38.994859000000005</v>
      </c>
      <c r="I68" s="34">
        <f t="shared" si="4"/>
        <v>-0.0014737118279328273</v>
      </c>
    </row>
    <row r="69" spans="1:9" ht="14.25" customHeight="1">
      <c r="A69" s="59" t="s">
        <v>122</v>
      </c>
      <c r="B69" s="61" t="s">
        <v>123</v>
      </c>
      <c r="C69" s="14" t="s">
        <v>34</v>
      </c>
      <c r="D69" s="42">
        <v>2.72</v>
      </c>
      <c r="E69" s="58" t="s">
        <v>124</v>
      </c>
      <c r="F69" s="91">
        <f t="shared" si="0"/>
        <v>0.06985294117647056</v>
      </c>
      <c r="G69" s="17">
        <f t="shared" si="1"/>
        <v>97.45188800000001</v>
      </c>
      <c r="H69" s="17">
        <f t="shared" si="2"/>
        <v>104.10554100000002</v>
      </c>
      <c r="I69" s="34">
        <f t="shared" si="4"/>
        <v>0.06827628624290999</v>
      </c>
    </row>
    <row r="70" spans="1:9" ht="14.25" customHeight="1">
      <c r="A70" s="59"/>
      <c r="B70" s="61"/>
      <c r="C70" s="5" t="s">
        <v>36</v>
      </c>
      <c r="D70" s="42">
        <v>2.45</v>
      </c>
      <c r="E70" s="58" t="s">
        <v>125</v>
      </c>
      <c r="F70" s="91">
        <f t="shared" si="0"/>
        <v>0.07346938775510192</v>
      </c>
      <c r="G70" s="17">
        <f t="shared" si="1"/>
        <v>87.778355</v>
      </c>
      <c r="H70" s="17">
        <f t="shared" si="2"/>
        <v>94.088513</v>
      </c>
      <c r="I70" s="34">
        <f t="shared" si="4"/>
        <v>0.07188740322144338</v>
      </c>
    </row>
    <row r="71" spans="1:9" ht="14.25" customHeight="1">
      <c r="A71" s="59"/>
      <c r="B71" s="61"/>
      <c r="C71" s="5" t="s">
        <v>38</v>
      </c>
      <c r="D71" s="42">
        <v>0.27</v>
      </c>
      <c r="E71" s="58" t="s">
        <v>39</v>
      </c>
      <c r="F71" s="91">
        <f t="shared" si="0"/>
        <v>0.03703703703703707</v>
      </c>
      <c r="G71" s="17">
        <f t="shared" si="1"/>
        <v>9.673533</v>
      </c>
      <c r="H71" s="17">
        <f t="shared" si="2"/>
        <v>10.017028000000002</v>
      </c>
      <c r="I71" s="34">
        <f t="shared" si="4"/>
        <v>0.03550874328955106</v>
      </c>
    </row>
    <row r="72" spans="1:9" ht="14.25" customHeight="1">
      <c r="A72" s="59" t="s">
        <v>126</v>
      </c>
      <c r="B72" s="61" t="s">
        <v>127</v>
      </c>
      <c r="C72" s="14" t="s">
        <v>34</v>
      </c>
      <c r="D72" s="42">
        <v>2.79</v>
      </c>
      <c r="E72" s="58" t="s">
        <v>128</v>
      </c>
      <c r="F72" s="91">
        <f t="shared" si="0"/>
        <v>-0.017921146953404955</v>
      </c>
      <c r="G72" s="17">
        <f t="shared" si="1"/>
        <v>99.959841</v>
      </c>
      <c r="H72" s="17">
        <f t="shared" si="2"/>
        <v>98.02377400000002</v>
      </c>
      <c r="I72" s="34">
        <f t="shared" si="4"/>
        <v>-0.01936844817510244</v>
      </c>
    </row>
    <row r="73" spans="1:9" ht="14.25" customHeight="1">
      <c r="A73" s="59"/>
      <c r="B73" s="61"/>
      <c r="C73" s="5" t="s">
        <v>36</v>
      </c>
      <c r="D73" s="42">
        <v>2.48</v>
      </c>
      <c r="E73" s="58" t="s">
        <v>129</v>
      </c>
      <c r="F73" s="91">
        <f aca="true" t="shared" si="5" ref="F73:F136">SUM(E73-D73)/D73</f>
        <v>-0.020161290322580575</v>
      </c>
      <c r="G73" s="17">
        <f aca="true" t="shared" si="6" ref="G73:G136">SUM(D73*35.8279)</f>
        <v>88.85319199999999</v>
      </c>
      <c r="H73" s="17">
        <f aca="true" t="shared" si="7" ref="H73:H136">SUM(E73*35.7751)</f>
        <v>86.93349300000001</v>
      </c>
      <c r="I73" s="34">
        <f t="shared" si="4"/>
        <v>-0.021605290218498625</v>
      </c>
    </row>
    <row r="74" spans="1:9" ht="14.25" customHeight="1">
      <c r="A74" s="59"/>
      <c r="B74" s="61"/>
      <c r="C74" s="5" t="s">
        <v>38</v>
      </c>
      <c r="D74" s="42">
        <v>0.31</v>
      </c>
      <c r="E74" s="58" t="s">
        <v>130</v>
      </c>
      <c r="F74" s="91">
        <f t="shared" si="5"/>
        <v>0</v>
      </c>
      <c r="G74" s="17">
        <f t="shared" si="6"/>
        <v>11.106648999999999</v>
      </c>
      <c r="H74" s="17">
        <f t="shared" si="7"/>
        <v>11.090281000000001</v>
      </c>
      <c r="I74" s="34">
        <f t="shared" si="4"/>
        <v>-0.0014737118279328143</v>
      </c>
    </row>
    <row r="75" spans="1:9" ht="14.25" customHeight="1">
      <c r="A75" s="59" t="s">
        <v>131</v>
      </c>
      <c r="B75" s="61" t="s">
        <v>132</v>
      </c>
      <c r="C75" s="14" t="s">
        <v>34</v>
      </c>
      <c r="D75" s="42">
        <v>2.72</v>
      </c>
      <c r="E75" s="58" t="s">
        <v>133</v>
      </c>
      <c r="F75" s="91">
        <f t="shared" si="5"/>
        <v>-0.0036764705882353786</v>
      </c>
      <c r="G75" s="17">
        <f t="shared" si="6"/>
        <v>97.45188800000001</v>
      </c>
      <c r="H75" s="17">
        <f t="shared" si="7"/>
        <v>96.95052100000001</v>
      </c>
      <c r="I75" s="34">
        <f t="shared" si="4"/>
        <v>-0.005144764357977363</v>
      </c>
    </row>
    <row r="76" spans="1:9" ht="14.25" customHeight="1">
      <c r="A76" s="59"/>
      <c r="B76" s="61"/>
      <c r="C76" s="5" t="s">
        <v>36</v>
      </c>
      <c r="D76" s="42">
        <v>2.39</v>
      </c>
      <c r="E76" s="58" t="s">
        <v>134</v>
      </c>
      <c r="F76" s="91">
        <f t="shared" si="5"/>
        <v>-0.004184100418410139</v>
      </c>
      <c r="G76" s="17">
        <f t="shared" si="6"/>
        <v>85.628681</v>
      </c>
      <c r="H76" s="17">
        <f t="shared" si="7"/>
        <v>85.144738</v>
      </c>
      <c r="I76" s="34">
        <f t="shared" si="4"/>
        <v>-0.00565164608806711</v>
      </c>
    </row>
    <row r="77" spans="1:9" ht="14.25" customHeight="1">
      <c r="A77" s="59"/>
      <c r="B77" s="61"/>
      <c r="C77" s="5" t="s">
        <v>38</v>
      </c>
      <c r="D77" s="42">
        <v>0.33</v>
      </c>
      <c r="E77" s="58" t="s">
        <v>135</v>
      </c>
      <c r="F77" s="91">
        <f t="shared" si="5"/>
        <v>0</v>
      </c>
      <c r="G77" s="17">
        <f t="shared" si="6"/>
        <v>11.823207</v>
      </c>
      <c r="H77" s="17">
        <f t="shared" si="7"/>
        <v>11.805783000000002</v>
      </c>
      <c r="I77" s="34">
        <f t="shared" si="4"/>
        <v>-0.0014737118279328383</v>
      </c>
    </row>
    <row r="78" spans="1:9" ht="14.25" customHeight="1">
      <c r="A78" s="59" t="s">
        <v>136</v>
      </c>
      <c r="B78" s="61" t="s">
        <v>137</v>
      </c>
      <c r="C78" s="14" t="s">
        <v>34</v>
      </c>
      <c r="D78" s="42">
        <v>2.96</v>
      </c>
      <c r="E78" s="58" t="s">
        <v>138</v>
      </c>
      <c r="F78" s="91">
        <f t="shared" si="5"/>
        <v>0.023648648648648594</v>
      </c>
      <c r="G78" s="17">
        <f t="shared" si="6"/>
        <v>106.050584</v>
      </c>
      <c r="H78" s="17">
        <f t="shared" si="7"/>
        <v>108.39855299999999</v>
      </c>
      <c r="I78" s="34">
        <f t="shared" si="4"/>
        <v>0.02214008552748745</v>
      </c>
    </row>
    <row r="79" spans="1:9" ht="14.25" customHeight="1">
      <c r="A79" s="59"/>
      <c r="B79" s="61"/>
      <c r="C79" s="5" t="s">
        <v>36</v>
      </c>
      <c r="D79" s="42">
        <v>2.5</v>
      </c>
      <c r="E79" s="58" t="s">
        <v>139</v>
      </c>
      <c r="F79" s="91">
        <f t="shared" si="5"/>
        <v>0.03200000000000003</v>
      </c>
      <c r="G79" s="17">
        <f t="shared" si="6"/>
        <v>89.56975</v>
      </c>
      <c r="H79" s="17">
        <f t="shared" si="7"/>
        <v>92.29975800000001</v>
      </c>
      <c r="I79" s="34">
        <f t="shared" si="4"/>
        <v>0.030479129393573303</v>
      </c>
    </row>
    <row r="80" spans="1:9" ht="14.25" customHeight="1">
      <c r="A80" s="59"/>
      <c r="B80" s="61"/>
      <c r="C80" s="5" t="s">
        <v>38</v>
      </c>
      <c r="D80" s="42">
        <v>0.46</v>
      </c>
      <c r="E80" s="58" t="s">
        <v>140</v>
      </c>
      <c r="F80" s="91">
        <f t="shared" si="5"/>
        <v>-0.021739130434782625</v>
      </c>
      <c r="G80" s="17">
        <f t="shared" si="6"/>
        <v>16.480834</v>
      </c>
      <c r="H80" s="17">
        <f t="shared" si="7"/>
        <v>16.098795000000003</v>
      </c>
      <c r="I80" s="34">
        <f t="shared" si="4"/>
        <v>-0.023180805049064803</v>
      </c>
    </row>
    <row r="81" spans="1:9" ht="14.25" customHeight="1">
      <c r="A81" s="59" t="s">
        <v>141</v>
      </c>
      <c r="B81" s="61" t="s">
        <v>142</v>
      </c>
      <c r="C81" s="14" t="s">
        <v>34</v>
      </c>
      <c r="D81" s="42">
        <v>2.84</v>
      </c>
      <c r="E81" s="58" t="s">
        <v>143</v>
      </c>
      <c r="F81" s="91">
        <f t="shared" si="5"/>
        <v>-0.02464788732394361</v>
      </c>
      <c r="G81" s="17">
        <f t="shared" si="6"/>
        <v>101.75123599999999</v>
      </c>
      <c r="H81" s="17">
        <f t="shared" si="7"/>
        <v>99.09702700000001</v>
      </c>
      <c r="I81" s="34">
        <f t="shared" si="4"/>
        <v>-0.026085275268793593</v>
      </c>
    </row>
    <row r="82" spans="1:9" ht="14.25" customHeight="1">
      <c r="A82" s="59"/>
      <c r="B82" s="61"/>
      <c r="C82" s="5" t="s">
        <v>36</v>
      </c>
      <c r="D82" s="42">
        <v>2.23</v>
      </c>
      <c r="E82" s="58" t="s">
        <v>97</v>
      </c>
      <c r="F82" s="91">
        <f t="shared" si="5"/>
        <v>-0.02690582959641258</v>
      </c>
      <c r="G82" s="17">
        <f t="shared" si="6"/>
        <v>79.896217</v>
      </c>
      <c r="H82" s="17">
        <f t="shared" si="7"/>
        <v>77.631967</v>
      </c>
      <c r="I82" s="34">
        <f t="shared" si="4"/>
        <v>-0.02833988998502883</v>
      </c>
    </row>
    <row r="83" spans="1:9" ht="14.25" customHeight="1">
      <c r="A83" s="59"/>
      <c r="B83" s="61"/>
      <c r="C83" s="5" t="s">
        <v>38</v>
      </c>
      <c r="D83" s="42">
        <v>0.61</v>
      </c>
      <c r="E83" s="58" t="s">
        <v>144</v>
      </c>
      <c r="F83" s="91">
        <f t="shared" si="5"/>
        <v>-0.016393442622950834</v>
      </c>
      <c r="G83" s="17">
        <f t="shared" si="6"/>
        <v>21.855019</v>
      </c>
      <c r="H83" s="17">
        <f t="shared" si="7"/>
        <v>21.46506</v>
      </c>
      <c r="I83" s="34">
        <f t="shared" si="4"/>
        <v>-0.0178429952405897</v>
      </c>
    </row>
    <row r="84" spans="1:9" ht="14.25" customHeight="1">
      <c r="A84" s="59" t="s">
        <v>145</v>
      </c>
      <c r="B84" s="60" t="s">
        <v>146</v>
      </c>
      <c r="C84" s="14" t="s">
        <v>34</v>
      </c>
      <c r="D84" s="42">
        <v>4.89</v>
      </c>
      <c r="E84" s="58" t="s">
        <v>147</v>
      </c>
      <c r="F84" s="91">
        <f t="shared" si="5"/>
        <v>-0.008179959100204507</v>
      </c>
      <c r="G84" s="17">
        <f t="shared" si="6"/>
        <v>175.198431</v>
      </c>
      <c r="H84" s="17">
        <f t="shared" si="7"/>
        <v>173.509235</v>
      </c>
      <c r="I84" s="34">
        <f t="shared" si="4"/>
        <v>-0.009641616025659555</v>
      </c>
    </row>
    <row r="85" spans="1:9" ht="14.25" customHeight="1">
      <c r="A85" s="59"/>
      <c r="B85" s="60"/>
      <c r="C85" s="5" t="s">
        <v>36</v>
      </c>
      <c r="D85" s="42">
        <v>4.03</v>
      </c>
      <c r="E85" s="58" t="s">
        <v>148</v>
      </c>
      <c r="F85" s="91">
        <f t="shared" si="5"/>
        <v>-0.009925558312655096</v>
      </c>
      <c r="G85" s="17">
        <f t="shared" si="6"/>
        <v>144.386437</v>
      </c>
      <c r="H85" s="17">
        <f t="shared" si="7"/>
        <v>142.74264900000003</v>
      </c>
      <c r="I85" s="34">
        <f t="shared" si="4"/>
        <v>-0.011384642727903675</v>
      </c>
    </row>
    <row r="86" spans="1:9" ht="14.25" customHeight="1">
      <c r="A86" s="59"/>
      <c r="B86" s="60"/>
      <c r="C86" s="5" t="s">
        <v>38</v>
      </c>
      <c r="D86" s="42">
        <v>0.86</v>
      </c>
      <c r="E86" s="58" t="s">
        <v>37</v>
      </c>
      <c r="F86" s="91">
        <f t="shared" si="5"/>
        <v>0</v>
      </c>
      <c r="G86" s="17">
        <f t="shared" si="6"/>
        <v>30.811994</v>
      </c>
      <c r="H86" s="17">
        <f t="shared" si="7"/>
        <v>30.766586</v>
      </c>
      <c r="I86" s="34">
        <f t="shared" si="4"/>
        <v>-0.0014737118279329257</v>
      </c>
    </row>
    <row r="87" spans="1:9" ht="14.25" customHeight="1">
      <c r="A87" s="59" t="s">
        <v>149</v>
      </c>
      <c r="B87" s="61" t="s">
        <v>150</v>
      </c>
      <c r="C87" s="14" t="s">
        <v>34</v>
      </c>
      <c r="D87" s="42">
        <v>10.25</v>
      </c>
      <c r="E87" s="58" t="s">
        <v>151</v>
      </c>
      <c r="F87" s="91">
        <f t="shared" si="5"/>
        <v>-0.01365853658536591</v>
      </c>
      <c r="G87" s="17">
        <f t="shared" si="6"/>
        <v>367.235975</v>
      </c>
      <c r="H87" s="17">
        <f t="shared" si="7"/>
        <v>361.686261</v>
      </c>
      <c r="I87" s="34">
        <f t="shared" si="4"/>
        <v>-0.01511211966638071</v>
      </c>
    </row>
    <row r="88" spans="1:9" ht="14.25" customHeight="1">
      <c r="A88" s="59"/>
      <c r="B88" s="61"/>
      <c r="C88" s="5" t="s">
        <v>36</v>
      </c>
      <c r="D88" s="42">
        <v>9.34</v>
      </c>
      <c r="E88" s="58" t="s">
        <v>152</v>
      </c>
      <c r="F88" s="91">
        <f t="shared" si="5"/>
        <v>-0.016059957173447575</v>
      </c>
      <c r="G88" s="17">
        <f t="shared" si="6"/>
        <v>334.632586</v>
      </c>
      <c r="H88" s="17">
        <f t="shared" si="7"/>
        <v>328.773169</v>
      </c>
      <c r="I88" s="34">
        <f t="shared" si="4"/>
        <v>-0.017510001252537932</v>
      </c>
    </row>
    <row r="89" spans="1:9" ht="14.25" customHeight="1">
      <c r="A89" s="59"/>
      <c r="B89" s="61"/>
      <c r="C89" s="5" t="s">
        <v>38</v>
      </c>
      <c r="D89" s="42">
        <v>0.91</v>
      </c>
      <c r="E89" s="58" t="s">
        <v>153</v>
      </c>
      <c r="F89" s="91">
        <f t="shared" si="5"/>
        <v>0.010989010989010999</v>
      </c>
      <c r="G89" s="17">
        <f t="shared" si="6"/>
        <v>32.603389</v>
      </c>
      <c r="H89" s="17">
        <f t="shared" si="7"/>
        <v>32.913092000000006</v>
      </c>
      <c r="I89" s="34">
        <f t="shared" si="4"/>
        <v>0.009499104525606403</v>
      </c>
    </row>
    <row r="90" spans="1:9" ht="14.25" customHeight="1">
      <c r="A90" s="59" t="s">
        <v>154</v>
      </c>
      <c r="B90" s="61" t="s">
        <v>155</v>
      </c>
      <c r="C90" s="14" t="s">
        <v>34</v>
      </c>
      <c r="D90" s="42">
        <v>3.95</v>
      </c>
      <c r="E90" s="58" t="s">
        <v>156</v>
      </c>
      <c r="F90" s="91">
        <f t="shared" si="5"/>
        <v>0.005063291139240511</v>
      </c>
      <c r="G90" s="17">
        <f t="shared" si="6"/>
        <v>141.520205</v>
      </c>
      <c r="H90" s="17">
        <f t="shared" si="7"/>
        <v>142.027147</v>
      </c>
      <c r="I90" s="34">
        <f t="shared" si="4"/>
        <v>0.0035821174792674253</v>
      </c>
    </row>
    <row r="91" spans="1:9" ht="14.25" customHeight="1">
      <c r="A91" s="59"/>
      <c r="B91" s="61"/>
      <c r="C91" s="5" t="s">
        <v>36</v>
      </c>
      <c r="D91" s="42">
        <v>3.08</v>
      </c>
      <c r="E91" s="58" t="s">
        <v>157</v>
      </c>
      <c r="F91" s="91">
        <f t="shared" si="5"/>
        <v>0.006493506493506499</v>
      </c>
      <c r="G91" s="17">
        <f t="shared" si="6"/>
        <v>110.349932</v>
      </c>
      <c r="H91" s="17">
        <f t="shared" si="7"/>
        <v>110.90281</v>
      </c>
      <c r="I91" s="34">
        <f t="shared" si="4"/>
        <v>0.005010225108249336</v>
      </c>
    </row>
    <row r="92" spans="1:9" ht="14.25" customHeight="1">
      <c r="A92" s="59"/>
      <c r="B92" s="61"/>
      <c r="C92" s="5" t="s">
        <v>38</v>
      </c>
      <c r="D92" s="42">
        <v>0.87</v>
      </c>
      <c r="E92" s="58" t="s">
        <v>158</v>
      </c>
      <c r="F92" s="91">
        <f t="shared" si="5"/>
        <v>0</v>
      </c>
      <c r="G92" s="17">
        <f t="shared" si="6"/>
        <v>31.170272999999998</v>
      </c>
      <c r="H92" s="17">
        <f t="shared" si="7"/>
        <v>31.124337</v>
      </c>
      <c r="I92" s="34">
        <f t="shared" si="4"/>
        <v>-0.0014737118279329006</v>
      </c>
    </row>
    <row r="93" spans="1:9" ht="14.25" customHeight="1">
      <c r="A93" s="59" t="s">
        <v>159</v>
      </c>
      <c r="B93" s="61" t="s">
        <v>160</v>
      </c>
      <c r="C93" s="14" t="s">
        <v>34</v>
      </c>
      <c r="D93" s="42">
        <v>6.15</v>
      </c>
      <c r="E93" s="58" t="s">
        <v>161</v>
      </c>
      <c r="F93" s="91">
        <f t="shared" si="5"/>
        <v>-0.014634146341463535</v>
      </c>
      <c r="G93" s="17">
        <f t="shared" si="6"/>
        <v>220.341585</v>
      </c>
      <c r="H93" s="17">
        <f t="shared" si="7"/>
        <v>216.79710599999999</v>
      </c>
      <c r="I93" s="34">
        <f t="shared" si="4"/>
        <v>-0.016086291654841385</v>
      </c>
    </row>
    <row r="94" spans="1:9" ht="14.25" customHeight="1">
      <c r="A94" s="59"/>
      <c r="B94" s="61"/>
      <c r="C94" s="5" t="s">
        <v>36</v>
      </c>
      <c r="D94" s="42">
        <v>5.58</v>
      </c>
      <c r="E94" s="58" t="s">
        <v>162</v>
      </c>
      <c r="F94" s="91">
        <f t="shared" si="5"/>
        <v>-0.01612903225806449</v>
      </c>
      <c r="G94" s="17">
        <f t="shared" si="6"/>
        <v>199.919682</v>
      </c>
      <c r="H94" s="17">
        <f t="shared" si="7"/>
        <v>196.405299</v>
      </c>
      <c r="I94" s="34">
        <f t="shared" si="4"/>
        <v>-0.017578974540385577</v>
      </c>
    </row>
    <row r="95" spans="1:9" ht="14.25" customHeight="1">
      <c r="A95" s="59"/>
      <c r="B95" s="61"/>
      <c r="C95" s="5" t="s">
        <v>38</v>
      </c>
      <c r="D95" s="42">
        <v>0.57</v>
      </c>
      <c r="E95" s="58" t="s">
        <v>163</v>
      </c>
      <c r="F95" s="91">
        <f t="shared" si="5"/>
        <v>0</v>
      </c>
      <c r="G95" s="17">
        <f t="shared" si="6"/>
        <v>20.421902999999997</v>
      </c>
      <c r="H95" s="17">
        <f t="shared" si="7"/>
        <v>20.391807</v>
      </c>
      <c r="I95" s="34">
        <f t="shared" si="4"/>
        <v>-0.0014737118279328227</v>
      </c>
    </row>
    <row r="96" spans="1:9" ht="14.25" customHeight="1">
      <c r="A96" s="59" t="s">
        <v>164</v>
      </c>
      <c r="B96" s="61" t="s">
        <v>165</v>
      </c>
      <c r="C96" s="14" t="s">
        <v>34</v>
      </c>
      <c r="D96" s="42">
        <v>11.45</v>
      </c>
      <c r="E96" s="58" t="s">
        <v>166</v>
      </c>
      <c r="F96" s="91">
        <f t="shared" si="5"/>
        <v>-0.002620087336244486</v>
      </c>
      <c r="G96" s="17">
        <f t="shared" si="6"/>
        <v>410.229455</v>
      </c>
      <c r="H96" s="17">
        <f t="shared" si="7"/>
        <v>408.551642</v>
      </c>
      <c r="I96" s="34">
        <f t="shared" si="4"/>
        <v>-0.004089937910479778</v>
      </c>
    </row>
    <row r="97" spans="1:9" ht="14.25" customHeight="1">
      <c r="A97" s="59"/>
      <c r="B97" s="61"/>
      <c r="C97" s="5" t="s">
        <v>36</v>
      </c>
      <c r="D97" s="42">
        <v>9.91</v>
      </c>
      <c r="E97" s="58" t="s">
        <v>167</v>
      </c>
      <c r="F97" s="91">
        <f t="shared" si="5"/>
        <v>-0.004036326942482434</v>
      </c>
      <c r="G97" s="17">
        <f t="shared" si="6"/>
        <v>355.054489</v>
      </c>
      <c r="H97" s="17">
        <f t="shared" si="7"/>
        <v>353.100237</v>
      </c>
      <c r="I97" s="34">
        <f t="shared" si="4"/>
        <v>-0.005504090387658771</v>
      </c>
    </row>
    <row r="98" spans="1:9" ht="14.25" customHeight="1">
      <c r="A98" s="59"/>
      <c r="B98" s="61"/>
      <c r="C98" s="5" t="s">
        <v>38</v>
      </c>
      <c r="D98" s="42">
        <v>1.54</v>
      </c>
      <c r="E98" s="58" t="s">
        <v>168</v>
      </c>
      <c r="F98" s="91">
        <f t="shared" si="5"/>
        <v>0.006493506493506499</v>
      </c>
      <c r="G98" s="17">
        <f t="shared" si="6"/>
        <v>55.174966</v>
      </c>
      <c r="H98" s="17">
        <f t="shared" si="7"/>
        <v>55.451405</v>
      </c>
      <c r="I98" s="34">
        <f t="shared" si="4"/>
        <v>0.005010225108249336</v>
      </c>
    </row>
    <row r="99" spans="1:9" ht="14.25" customHeight="1">
      <c r="A99" s="59" t="s">
        <v>169</v>
      </c>
      <c r="B99" s="60" t="s">
        <v>170</v>
      </c>
      <c r="C99" s="14" t="s">
        <v>34</v>
      </c>
      <c r="D99" s="42">
        <v>4.89</v>
      </c>
      <c r="E99" s="58" t="s">
        <v>147</v>
      </c>
      <c r="F99" s="91">
        <f t="shared" si="5"/>
        <v>-0.008179959100204507</v>
      </c>
      <c r="G99" s="17">
        <f t="shared" si="6"/>
        <v>175.198431</v>
      </c>
      <c r="H99" s="17">
        <f t="shared" si="7"/>
        <v>173.509235</v>
      </c>
      <c r="I99" s="34">
        <f t="shared" si="4"/>
        <v>-0.009641616025659555</v>
      </c>
    </row>
    <row r="100" spans="1:9" ht="14.25" customHeight="1">
      <c r="A100" s="59"/>
      <c r="B100" s="60"/>
      <c r="C100" s="5" t="s">
        <v>36</v>
      </c>
      <c r="D100" s="42">
        <v>4.03</v>
      </c>
      <c r="E100" s="58" t="s">
        <v>148</v>
      </c>
      <c r="F100" s="91">
        <f t="shared" si="5"/>
        <v>-0.009925558312655096</v>
      </c>
      <c r="G100" s="17">
        <f t="shared" si="6"/>
        <v>144.386437</v>
      </c>
      <c r="H100" s="17">
        <f t="shared" si="7"/>
        <v>142.74264900000003</v>
      </c>
      <c r="I100" s="34">
        <f t="shared" si="4"/>
        <v>-0.011384642727903675</v>
      </c>
    </row>
    <row r="101" spans="1:9" ht="14.25" customHeight="1">
      <c r="A101" s="59"/>
      <c r="B101" s="60"/>
      <c r="C101" s="5" t="s">
        <v>38</v>
      </c>
      <c r="D101" s="42">
        <v>0.86</v>
      </c>
      <c r="E101" s="58" t="s">
        <v>37</v>
      </c>
      <c r="F101" s="91">
        <f t="shared" si="5"/>
        <v>0</v>
      </c>
      <c r="G101" s="17">
        <f t="shared" si="6"/>
        <v>30.811994</v>
      </c>
      <c r="H101" s="17">
        <f t="shared" si="7"/>
        <v>30.766586</v>
      </c>
      <c r="I101" s="34">
        <f t="shared" si="4"/>
        <v>-0.0014737118279329257</v>
      </c>
    </row>
    <row r="102" spans="1:9" ht="14.25" customHeight="1">
      <c r="A102" s="59" t="s">
        <v>171</v>
      </c>
      <c r="B102" s="61" t="s">
        <v>172</v>
      </c>
      <c r="C102" s="14" t="s">
        <v>34</v>
      </c>
      <c r="D102" s="42">
        <v>10.34</v>
      </c>
      <c r="E102" s="58" t="s">
        <v>173</v>
      </c>
      <c r="F102" s="91">
        <f t="shared" si="5"/>
        <v>-0.011605415860734934</v>
      </c>
      <c r="G102" s="17">
        <f t="shared" si="6"/>
        <v>370.460486</v>
      </c>
      <c r="H102" s="17">
        <f t="shared" si="7"/>
        <v>365.621522</v>
      </c>
      <c r="I102" s="34">
        <f t="shared" si="4"/>
        <v>-0.013062024650045878</v>
      </c>
    </row>
    <row r="103" spans="1:9" ht="14.25" customHeight="1">
      <c r="A103" s="59"/>
      <c r="B103" s="61"/>
      <c r="C103" s="5" t="s">
        <v>36</v>
      </c>
      <c r="D103" s="42">
        <v>8.67</v>
      </c>
      <c r="E103" s="58" t="s">
        <v>174</v>
      </c>
      <c r="F103" s="91">
        <f t="shared" si="5"/>
        <v>-0.0138408304498269</v>
      </c>
      <c r="G103" s="17">
        <f t="shared" si="6"/>
        <v>310.627893</v>
      </c>
      <c r="H103" s="17">
        <f t="shared" si="7"/>
        <v>305.87710500000003</v>
      </c>
      <c r="I103" s="34">
        <f t="shared" si="4"/>
        <v>-0.015294144882217463</v>
      </c>
    </row>
    <row r="104" spans="1:9" ht="14.25" customHeight="1">
      <c r="A104" s="59"/>
      <c r="B104" s="61"/>
      <c r="C104" s="5" t="s">
        <v>38</v>
      </c>
      <c r="D104" s="42">
        <v>1.67</v>
      </c>
      <c r="E104" s="58" t="s">
        <v>175</v>
      </c>
      <c r="F104" s="91">
        <f t="shared" si="5"/>
        <v>0</v>
      </c>
      <c r="G104" s="17">
        <f t="shared" si="6"/>
        <v>59.832592999999996</v>
      </c>
      <c r="H104" s="17">
        <f t="shared" si="7"/>
        <v>59.744417</v>
      </c>
      <c r="I104" s="34">
        <f t="shared" si="4"/>
        <v>-0.001473711827932932</v>
      </c>
    </row>
    <row r="105" spans="1:9" ht="14.25" customHeight="1">
      <c r="A105" s="59" t="s">
        <v>176</v>
      </c>
      <c r="B105" s="61" t="s">
        <v>177</v>
      </c>
      <c r="C105" s="14" t="s">
        <v>34</v>
      </c>
      <c r="D105" s="31" t="s">
        <v>105</v>
      </c>
      <c r="E105" s="31" t="s">
        <v>105</v>
      </c>
      <c r="F105" s="29" t="s">
        <v>105</v>
      </c>
      <c r="G105" s="31" t="s">
        <v>105</v>
      </c>
      <c r="H105" s="31" t="s">
        <v>105</v>
      </c>
      <c r="I105" s="31" t="s">
        <v>105</v>
      </c>
    </row>
    <row r="106" spans="1:9" ht="14.25" customHeight="1">
      <c r="A106" s="59"/>
      <c r="B106" s="61"/>
      <c r="C106" s="5" t="s">
        <v>36</v>
      </c>
      <c r="D106" s="29" t="s">
        <v>105</v>
      </c>
      <c r="E106" s="31" t="s">
        <v>105</v>
      </c>
      <c r="F106" s="29" t="s">
        <v>105</v>
      </c>
      <c r="G106" s="31" t="s">
        <v>105</v>
      </c>
      <c r="H106" s="31" t="s">
        <v>105</v>
      </c>
      <c r="I106" s="31" t="s">
        <v>105</v>
      </c>
    </row>
    <row r="107" spans="1:9" ht="14.25" customHeight="1">
      <c r="A107" s="59"/>
      <c r="B107" s="61"/>
      <c r="C107" s="5" t="s">
        <v>38</v>
      </c>
      <c r="D107" s="29" t="s">
        <v>105</v>
      </c>
      <c r="E107" s="31" t="s">
        <v>105</v>
      </c>
      <c r="F107" s="29" t="s">
        <v>105</v>
      </c>
      <c r="G107" s="31" t="s">
        <v>105</v>
      </c>
      <c r="H107" s="31" t="s">
        <v>105</v>
      </c>
      <c r="I107" s="31" t="s">
        <v>105</v>
      </c>
    </row>
    <row r="108" spans="1:9" ht="14.25" customHeight="1">
      <c r="A108" s="59" t="s">
        <v>178</v>
      </c>
      <c r="B108" s="60" t="s">
        <v>179</v>
      </c>
      <c r="C108" s="14" t="s">
        <v>34</v>
      </c>
      <c r="D108" s="42">
        <v>5.45</v>
      </c>
      <c r="E108" s="58" t="s">
        <v>180</v>
      </c>
      <c r="F108" s="91">
        <f t="shared" si="5"/>
        <v>-0.0036697247706422866</v>
      </c>
      <c r="G108" s="17">
        <f t="shared" si="6"/>
        <v>195.262055</v>
      </c>
      <c r="H108" s="17">
        <f t="shared" si="7"/>
        <v>194.258793</v>
      </c>
      <c r="I108" s="34">
        <f aca="true" t="shared" si="8" ref="I108:I158">(H108-G108)/G108</f>
        <v>-0.005138028481775461</v>
      </c>
    </row>
    <row r="109" spans="1:9" ht="14.25" customHeight="1">
      <c r="A109" s="59"/>
      <c r="B109" s="60"/>
      <c r="C109" s="5" t="s">
        <v>36</v>
      </c>
      <c r="D109" s="42">
        <v>4.85</v>
      </c>
      <c r="E109" s="58" t="s">
        <v>181</v>
      </c>
      <c r="F109" s="91">
        <f t="shared" si="5"/>
        <v>-0.004123711340206098</v>
      </c>
      <c r="G109" s="17">
        <f t="shared" si="6"/>
        <v>173.765315</v>
      </c>
      <c r="H109" s="17">
        <f t="shared" si="7"/>
        <v>172.793733</v>
      </c>
      <c r="I109" s="34">
        <f t="shared" si="8"/>
        <v>-0.005591346005962029</v>
      </c>
    </row>
    <row r="110" spans="1:9" ht="14.25" customHeight="1">
      <c r="A110" s="59"/>
      <c r="B110" s="60"/>
      <c r="C110" s="5" t="s">
        <v>38</v>
      </c>
      <c r="D110" s="42">
        <v>0.6</v>
      </c>
      <c r="E110" s="58" t="s">
        <v>144</v>
      </c>
      <c r="F110" s="91">
        <f t="shared" si="5"/>
        <v>0</v>
      </c>
      <c r="G110" s="17">
        <f t="shared" si="6"/>
        <v>21.49674</v>
      </c>
      <c r="H110" s="17">
        <f t="shared" si="7"/>
        <v>21.46506</v>
      </c>
      <c r="I110" s="34">
        <f t="shared" si="8"/>
        <v>-0.0014737118279328834</v>
      </c>
    </row>
    <row r="111" spans="1:9" ht="14.25" customHeight="1">
      <c r="A111" s="59" t="s">
        <v>182</v>
      </c>
      <c r="B111" s="60" t="s">
        <v>183</v>
      </c>
      <c r="C111" s="14" t="s">
        <v>34</v>
      </c>
      <c r="D111" s="42">
        <v>5.86</v>
      </c>
      <c r="E111" s="58" t="s">
        <v>184</v>
      </c>
      <c r="F111" s="91">
        <f t="shared" si="5"/>
        <v>-0.015358361774744153</v>
      </c>
      <c r="G111" s="17">
        <f t="shared" si="6"/>
        <v>209.951494</v>
      </c>
      <c r="H111" s="17">
        <f t="shared" si="7"/>
        <v>206.422327</v>
      </c>
      <c r="I111" s="34">
        <f t="shared" si="8"/>
        <v>-0.0168094398032719</v>
      </c>
    </row>
    <row r="112" spans="1:9" ht="14.25" customHeight="1">
      <c r="A112" s="59"/>
      <c r="B112" s="60"/>
      <c r="C112" s="5" t="s">
        <v>36</v>
      </c>
      <c r="D112" s="42">
        <v>5.18</v>
      </c>
      <c r="E112" s="58" t="s">
        <v>185</v>
      </c>
      <c r="F112" s="91">
        <f t="shared" si="5"/>
        <v>-0.015444015444015458</v>
      </c>
      <c r="G112" s="17">
        <f t="shared" si="6"/>
        <v>185.58852199999998</v>
      </c>
      <c r="H112" s="17">
        <f t="shared" si="7"/>
        <v>182.45301</v>
      </c>
      <c r="I112" s="34">
        <f t="shared" si="8"/>
        <v>-0.01689496724371768</v>
      </c>
    </row>
    <row r="113" spans="1:9" ht="14.25" customHeight="1">
      <c r="A113" s="59"/>
      <c r="B113" s="60"/>
      <c r="C113" s="5" t="s">
        <v>38</v>
      </c>
      <c r="D113" s="42">
        <v>0.68</v>
      </c>
      <c r="E113" s="58" t="s">
        <v>186</v>
      </c>
      <c r="F113" s="91">
        <f t="shared" si="5"/>
        <v>-0.014705882352941188</v>
      </c>
      <c r="G113" s="17">
        <f t="shared" si="6"/>
        <v>24.362972000000003</v>
      </c>
      <c r="H113" s="17">
        <f t="shared" si="7"/>
        <v>23.969317000000004</v>
      </c>
      <c r="I113" s="34">
        <f t="shared" si="8"/>
        <v>-0.01615792194811039</v>
      </c>
    </row>
    <row r="114" spans="1:9" ht="14.25" customHeight="1">
      <c r="A114" s="59" t="s">
        <v>187</v>
      </c>
      <c r="B114" s="60" t="s">
        <v>188</v>
      </c>
      <c r="C114" s="14" t="s">
        <v>34</v>
      </c>
      <c r="D114" s="42">
        <v>6.15</v>
      </c>
      <c r="E114" s="58" t="s">
        <v>189</v>
      </c>
      <c r="F114" s="91">
        <f t="shared" si="5"/>
        <v>-0.00975609756097569</v>
      </c>
      <c r="G114" s="17">
        <f t="shared" si="6"/>
        <v>220.341585</v>
      </c>
      <c r="H114" s="17">
        <f t="shared" si="7"/>
        <v>217.870359</v>
      </c>
      <c r="I114" s="34">
        <f t="shared" si="8"/>
        <v>-0.011215431712538517</v>
      </c>
    </row>
    <row r="115" spans="1:9" ht="14.25" customHeight="1">
      <c r="A115" s="59"/>
      <c r="B115" s="60"/>
      <c r="C115" s="5" t="s">
        <v>36</v>
      </c>
      <c r="D115" s="42">
        <v>5.19</v>
      </c>
      <c r="E115" s="58" t="s">
        <v>190</v>
      </c>
      <c r="F115" s="91">
        <f t="shared" si="5"/>
        <v>-0.013487475915221633</v>
      </c>
      <c r="G115" s="17">
        <f t="shared" si="6"/>
        <v>185.94680100000002</v>
      </c>
      <c r="H115" s="17">
        <f t="shared" si="7"/>
        <v>183.16851200000002</v>
      </c>
      <c r="I115" s="34">
        <f t="shared" si="8"/>
        <v>-0.01494131109036934</v>
      </c>
    </row>
    <row r="116" spans="1:9" ht="14.25" customHeight="1">
      <c r="A116" s="59"/>
      <c r="B116" s="60"/>
      <c r="C116" s="5" t="s">
        <v>38</v>
      </c>
      <c r="D116" s="42">
        <v>0.96</v>
      </c>
      <c r="E116" s="58" t="s">
        <v>191</v>
      </c>
      <c r="F116" s="91">
        <f t="shared" si="5"/>
        <v>0.010416666666666676</v>
      </c>
      <c r="G116" s="17">
        <f t="shared" si="6"/>
        <v>34.394784</v>
      </c>
      <c r="H116" s="17">
        <f t="shared" si="7"/>
        <v>34.701847</v>
      </c>
      <c r="I116" s="34">
        <f t="shared" si="8"/>
        <v>0.008927603673859369</v>
      </c>
    </row>
    <row r="117" spans="1:9" ht="14.25" customHeight="1">
      <c r="A117" s="59" t="s">
        <v>192</v>
      </c>
      <c r="B117" s="61" t="s">
        <v>193</v>
      </c>
      <c r="C117" s="14" t="s">
        <v>34</v>
      </c>
      <c r="D117" s="42">
        <v>9.96</v>
      </c>
      <c r="E117" s="58" t="s">
        <v>194</v>
      </c>
      <c r="F117" s="91">
        <f t="shared" si="5"/>
        <v>-0.015060240963855456</v>
      </c>
      <c r="G117" s="17">
        <f t="shared" si="6"/>
        <v>356.845884</v>
      </c>
      <c r="H117" s="17">
        <f t="shared" si="7"/>
        <v>350.95373100000006</v>
      </c>
      <c r="I117" s="34">
        <f t="shared" si="8"/>
        <v>-0.016511758336548308</v>
      </c>
    </row>
    <row r="118" spans="1:9" ht="14.25" customHeight="1">
      <c r="A118" s="59"/>
      <c r="B118" s="61"/>
      <c r="C118" s="5" t="s">
        <v>36</v>
      </c>
      <c r="D118" s="42">
        <v>8.63</v>
      </c>
      <c r="E118" s="58" t="s">
        <v>195</v>
      </c>
      <c r="F118" s="91">
        <f t="shared" si="5"/>
        <v>-0.015063731170336126</v>
      </c>
      <c r="G118" s="17">
        <f t="shared" si="6"/>
        <v>309.19477700000004</v>
      </c>
      <c r="H118" s="17">
        <f t="shared" si="7"/>
        <v>304.08835</v>
      </c>
      <c r="I118" s="34">
        <f t="shared" si="8"/>
        <v>-0.01651524339947066</v>
      </c>
    </row>
    <row r="119" spans="1:9" ht="14.25" customHeight="1">
      <c r="A119" s="59"/>
      <c r="B119" s="61"/>
      <c r="C119" s="5" t="s">
        <v>38</v>
      </c>
      <c r="D119" s="42">
        <v>1.33</v>
      </c>
      <c r="E119" s="58" t="s">
        <v>196</v>
      </c>
      <c r="F119" s="91">
        <f t="shared" si="5"/>
        <v>-0.015037593984962419</v>
      </c>
      <c r="G119" s="17">
        <f t="shared" si="6"/>
        <v>47.651107</v>
      </c>
      <c r="H119" s="17">
        <f t="shared" si="7"/>
        <v>46.865381000000006</v>
      </c>
      <c r="I119" s="34">
        <f t="shared" si="8"/>
        <v>-0.016489144732776025</v>
      </c>
    </row>
    <row r="120" spans="1:9" ht="14.25" customHeight="1">
      <c r="A120" s="59" t="s">
        <v>197</v>
      </c>
      <c r="B120" s="60" t="s">
        <v>198</v>
      </c>
      <c r="C120" s="14" t="s">
        <v>34</v>
      </c>
      <c r="D120" s="42">
        <v>5.66</v>
      </c>
      <c r="E120" s="58" t="s">
        <v>199</v>
      </c>
      <c r="F120" s="91">
        <f t="shared" si="5"/>
        <v>-0.010600706713781006</v>
      </c>
      <c r="G120" s="17">
        <f t="shared" si="6"/>
        <v>202.785914</v>
      </c>
      <c r="H120" s="17">
        <f t="shared" si="7"/>
        <v>200.34056</v>
      </c>
      <c r="I120" s="34">
        <f t="shared" si="8"/>
        <v>-0.012058796154845255</v>
      </c>
    </row>
    <row r="121" spans="1:9" ht="14.25" customHeight="1">
      <c r="A121" s="59"/>
      <c r="B121" s="60"/>
      <c r="C121" s="5" t="s">
        <v>36</v>
      </c>
      <c r="D121" s="42">
        <v>4.97</v>
      </c>
      <c r="E121" s="58" t="s">
        <v>109</v>
      </c>
      <c r="F121" s="91">
        <f t="shared" si="5"/>
        <v>-0.0140845070422534</v>
      </c>
      <c r="G121" s="17">
        <f t="shared" si="6"/>
        <v>178.064663</v>
      </c>
      <c r="H121" s="17">
        <f t="shared" si="7"/>
        <v>175.29799000000003</v>
      </c>
      <c r="I121" s="34">
        <f t="shared" si="8"/>
        <v>-0.015537462365567552</v>
      </c>
    </row>
    <row r="122" spans="1:9" ht="14.25" customHeight="1">
      <c r="A122" s="59"/>
      <c r="B122" s="60"/>
      <c r="C122" s="5" t="s">
        <v>38</v>
      </c>
      <c r="D122" s="42">
        <v>0.69</v>
      </c>
      <c r="E122" s="58" t="s">
        <v>200</v>
      </c>
      <c r="F122" s="91">
        <f t="shared" si="5"/>
        <v>0.01449275362318842</v>
      </c>
      <c r="G122" s="17">
        <f t="shared" si="6"/>
        <v>24.721251</v>
      </c>
      <c r="H122" s="17">
        <f t="shared" si="7"/>
        <v>25.04257</v>
      </c>
      <c r="I122" s="34">
        <f t="shared" si="8"/>
        <v>0.01299768365282172</v>
      </c>
    </row>
    <row r="123" spans="1:9" ht="14.25" customHeight="1">
      <c r="A123" s="59" t="s">
        <v>201</v>
      </c>
      <c r="B123" s="61" t="s">
        <v>193</v>
      </c>
      <c r="C123" s="14" t="s">
        <v>34</v>
      </c>
      <c r="D123" s="42">
        <v>3.64</v>
      </c>
      <c r="E123" s="58" t="s">
        <v>202</v>
      </c>
      <c r="F123" s="91">
        <f t="shared" si="5"/>
        <v>0.005494505494505499</v>
      </c>
      <c r="G123" s="17">
        <f t="shared" si="6"/>
        <v>130.413556</v>
      </c>
      <c r="H123" s="17">
        <f t="shared" si="7"/>
        <v>130.936866</v>
      </c>
      <c r="I123" s="34">
        <f t="shared" si="8"/>
        <v>0.00401269634883669</v>
      </c>
    </row>
    <row r="124" spans="1:9" ht="14.25" customHeight="1">
      <c r="A124" s="59"/>
      <c r="B124" s="61"/>
      <c r="C124" s="5" t="s">
        <v>36</v>
      </c>
      <c r="D124" s="42">
        <v>2.86</v>
      </c>
      <c r="E124" s="58" t="s">
        <v>203</v>
      </c>
      <c r="F124" s="91">
        <f t="shared" si="5"/>
        <v>0.0034965034965035776</v>
      </c>
      <c r="G124" s="17">
        <f t="shared" si="6"/>
        <v>102.467794</v>
      </c>
      <c r="H124" s="17">
        <f t="shared" si="7"/>
        <v>102.67453700000002</v>
      </c>
      <c r="I124" s="34">
        <f t="shared" si="8"/>
        <v>0.002017638830011479</v>
      </c>
    </row>
    <row r="125" spans="1:9" ht="14.25" customHeight="1">
      <c r="A125" s="59"/>
      <c r="B125" s="61"/>
      <c r="C125" s="5" t="s">
        <v>38</v>
      </c>
      <c r="D125" s="42">
        <v>0.78</v>
      </c>
      <c r="E125" s="58" t="s">
        <v>82</v>
      </c>
      <c r="F125" s="91">
        <f t="shared" si="5"/>
        <v>0.012820512820512832</v>
      </c>
      <c r="G125" s="17">
        <f t="shared" si="6"/>
        <v>27.945762000000002</v>
      </c>
      <c r="H125" s="17">
        <f t="shared" si="7"/>
        <v>28.262329</v>
      </c>
      <c r="I125" s="34">
        <f t="shared" si="8"/>
        <v>0.011327907251196053</v>
      </c>
    </row>
    <row r="126" spans="1:9" ht="14.25" customHeight="1">
      <c r="A126" s="68" t="s">
        <v>204</v>
      </c>
      <c r="B126" s="61" t="s">
        <v>205</v>
      </c>
      <c r="C126" s="14" t="s">
        <v>34</v>
      </c>
      <c r="D126" s="42">
        <v>9.64</v>
      </c>
      <c r="E126" s="58" t="s">
        <v>206</v>
      </c>
      <c r="F126" s="91">
        <f t="shared" si="5"/>
        <v>-0.015560165975103771</v>
      </c>
      <c r="G126" s="17">
        <f t="shared" si="6"/>
        <v>345.380956</v>
      </c>
      <c r="H126" s="17">
        <f t="shared" si="7"/>
        <v>339.50569900000005</v>
      </c>
      <c r="I126" s="34">
        <f t="shared" si="8"/>
        <v>-0.017010946602394533</v>
      </c>
    </row>
    <row r="127" spans="1:9" ht="14.25" customHeight="1">
      <c r="A127" s="68"/>
      <c r="B127" s="61"/>
      <c r="C127" s="5" t="s">
        <v>36</v>
      </c>
      <c r="D127" s="42">
        <v>8.6</v>
      </c>
      <c r="E127" s="58" t="s">
        <v>207</v>
      </c>
      <c r="F127" s="91">
        <f t="shared" si="5"/>
        <v>-0.01744186046511632</v>
      </c>
      <c r="G127" s="17">
        <f t="shared" si="6"/>
        <v>308.11994</v>
      </c>
      <c r="H127" s="17">
        <f t="shared" si="7"/>
        <v>302.299595</v>
      </c>
      <c r="I127" s="34">
        <f t="shared" si="8"/>
        <v>-0.01888986801698058</v>
      </c>
    </row>
    <row r="128" spans="1:9" ht="14.25" customHeight="1">
      <c r="A128" s="68"/>
      <c r="B128" s="61"/>
      <c r="C128" s="5" t="s">
        <v>38</v>
      </c>
      <c r="D128" s="42">
        <v>1.04</v>
      </c>
      <c r="E128" s="58" t="s">
        <v>102</v>
      </c>
      <c r="F128" s="91">
        <f t="shared" si="5"/>
        <v>0</v>
      </c>
      <c r="G128" s="17">
        <f t="shared" si="6"/>
        <v>37.261016</v>
      </c>
      <c r="H128" s="17">
        <f t="shared" si="7"/>
        <v>37.206104</v>
      </c>
      <c r="I128" s="34">
        <f t="shared" si="8"/>
        <v>-0.0014737118279328327</v>
      </c>
    </row>
    <row r="129" spans="1:9" ht="12" customHeight="1">
      <c r="A129" s="68" t="s">
        <v>208</v>
      </c>
      <c r="B129" s="61" t="s">
        <v>209</v>
      </c>
      <c r="C129" s="14" t="s">
        <v>34</v>
      </c>
      <c r="D129" s="42">
        <v>13.1</v>
      </c>
      <c r="E129" s="58" t="s">
        <v>210</v>
      </c>
      <c r="F129" s="91">
        <f t="shared" si="5"/>
        <v>-0.019083969465648856</v>
      </c>
      <c r="G129" s="17">
        <f t="shared" si="6"/>
        <v>469.34549</v>
      </c>
      <c r="H129" s="17">
        <f t="shared" si="7"/>
        <v>459.710035</v>
      </c>
      <c r="I129" s="34">
        <f t="shared" si="8"/>
        <v>-0.020529557022056354</v>
      </c>
    </row>
    <row r="130" spans="1:9" ht="14.25" customHeight="1">
      <c r="A130" s="68"/>
      <c r="B130" s="61"/>
      <c r="C130" s="5" t="s">
        <v>36</v>
      </c>
      <c r="D130" s="42">
        <v>11.83</v>
      </c>
      <c r="E130" s="58" t="s">
        <v>211</v>
      </c>
      <c r="F130" s="91">
        <f t="shared" si="5"/>
        <v>-0.020287404902789536</v>
      </c>
      <c r="G130" s="17">
        <f t="shared" si="6"/>
        <v>423.844057</v>
      </c>
      <c r="H130" s="17">
        <f t="shared" si="7"/>
        <v>414.63340900000003</v>
      </c>
      <c r="I130" s="34">
        <f t="shared" si="8"/>
        <v>-0.02173121894215917</v>
      </c>
    </row>
    <row r="131" spans="1:9" ht="14.25" customHeight="1">
      <c r="A131" s="68"/>
      <c r="B131" s="61"/>
      <c r="C131" s="5" t="s">
        <v>38</v>
      </c>
      <c r="D131" s="42">
        <v>1.27</v>
      </c>
      <c r="E131" s="58" t="s">
        <v>212</v>
      </c>
      <c r="F131" s="91">
        <f t="shared" si="5"/>
        <v>-0.007874015748031503</v>
      </c>
      <c r="G131" s="17">
        <f t="shared" si="6"/>
        <v>45.501433</v>
      </c>
      <c r="H131" s="17">
        <f t="shared" si="7"/>
        <v>45.076626000000005</v>
      </c>
      <c r="I131" s="34">
        <f t="shared" si="8"/>
        <v>-0.009336123545823144</v>
      </c>
    </row>
    <row r="132" spans="1:9" ht="14.25" customHeight="1">
      <c r="A132" s="59" t="s">
        <v>213</v>
      </c>
      <c r="B132" s="60" t="s">
        <v>214</v>
      </c>
      <c r="C132" s="14" t="s">
        <v>34</v>
      </c>
      <c r="D132" s="42">
        <v>4.09</v>
      </c>
      <c r="E132" s="58" t="s">
        <v>215</v>
      </c>
      <c r="F132" s="91">
        <f t="shared" si="5"/>
        <v>0.22982885085574584</v>
      </c>
      <c r="G132" s="17">
        <f t="shared" si="6"/>
        <v>146.536111</v>
      </c>
      <c r="H132" s="17">
        <f t="shared" si="7"/>
        <v>179.948753</v>
      </c>
      <c r="I132" s="34">
        <f t="shared" si="8"/>
        <v>0.22801643753190642</v>
      </c>
    </row>
    <row r="133" spans="1:9" ht="14.25" customHeight="1">
      <c r="A133" s="59"/>
      <c r="B133" s="60"/>
      <c r="C133" s="5" t="s">
        <v>36</v>
      </c>
      <c r="D133" s="42">
        <v>3.55</v>
      </c>
      <c r="E133" s="58" t="s">
        <v>216</v>
      </c>
      <c r="F133" s="91">
        <f t="shared" si="5"/>
        <v>0.23098591549295783</v>
      </c>
      <c r="G133" s="17">
        <f t="shared" si="6"/>
        <v>127.189045</v>
      </c>
      <c r="H133" s="17">
        <f t="shared" si="7"/>
        <v>156.337187</v>
      </c>
      <c r="I133" s="34">
        <f t="shared" si="8"/>
        <v>0.22917179698927695</v>
      </c>
    </row>
    <row r="134" spans="1:9" ht="14.25" customHeight="1">
      <c r="A134" s="59"/>
      <c r="B134" s="60"/>
      <c r="C134" s="5" t="s">
        <v>38</v>
      </c>
      <c r="D134" s="42">
        <v>0.54</v>
      </c>
      <c r="E134" s="58" t="s">
        <v>217</v>
      </c>
      <c r="F134" s="91">
        <f t="shared" si="5"/>
        <v>0.2222222222222222</v>
      </c>
      <c r="G134" s="17">
        <f t="shared" si="6"/>
        <v>19.347066</v>
      </c>
      <c r="H134" s="17">
        <f t="shared" si="7"/>
        <v>23.611566000000003</v>
      </c>
      <c r="I134" s="34">
        <f t="shared" si="8"/>
        <v>0.22042101887697088</v>
      </c>
    </row>
    <row r="135" spans="1:9" ht="14.25" customHeight="1">
      <c r="A135" s="59" t="s">
        <v>218</v>
      </c>
      <c r="B135" s="61" t="s">
        <v>219</v>
      </c>
      <c r="C135" s="14" t="s">
        <v>34</v>
      </c>
      <c r="D135" s="42">
        <v>3.77</v>
      </c>
      <c r="E135" s="58" t="s">
        <v>220</v>
      </c>
      <c r="F135" s="91">
        <f t="shared" si="5"/>
        <v>-0.018567639257294388</v>
      </c>
      <c r="G135" s="17">
        <f t="shared" si="6"/>
        <v>135.071183</v>
      </c>
      <c r="H135" s="17">
        <f t="shared" si="7"/>
        <v>132.36787</v>
      </c>
      <c r="I135" s="34">
        <f t="shared" si="8"/>
        <v>-0.020013987735636996</v>
      </c>
    </row>
    <row r="136" spans="1:9" ht="14.25" customHeight="1">
      <c r="A136" s="59"/>
      <c r="B136" s="61"/>
      <c r="C136" s="5" t="s">
        <v>36</v>
      </c>
      <c r="D136" s="42">
        <v>3.03</v>
      </c>
      <c r="E136" s="58" t="s">
        <v>221</v>
      </c>
      <c r="F136" s="91">
        <f t="shared" si="5"/>
        <v>-0.023102310231023052</v>
      </c>
      <c r="G136" s="17">
        <f t="shared" si="6"/>
        <v>108.55853699999999</v>
      </c>
      <c r="H136" s="17">
        <f t="shared" si="7"/>
        <v>105.89429600000001</v>
      </c>
      <c r="I136" s="34">
        <f t="shared" si="8"/>
        <v>-0.024541975911115826</v>
      </c>
    </row>
    <row r="137" spans="1:9" ht="14.25" customHeight="1">
      <c r="A137" s="59"/>
      <c r="B137" s="61"/>
      <c r="C137" s="5" t="s">
        <v>38</v>
      </c>
      <c r="D137" s="42">
        <v>0.74</v>
      </c>
      <c r="E137" s="58" t="s">
        <v>46</v>
      </c>
      <c r="F137" s="91">
        <f aca="true" t="shared" si="9" ref="F137:F200">SUM(E137-D137)/D137</f>
        <v>0</v>
      </c>
      <c r="G137" s="17">
        <f aca="true" t="shared" si="10" ref="G137:G200">SUM(D137*35.8279)</f>
        <v>26.512646</v>
      </c>
      <c r="H137" s="17">
        <f aca="true" t="shared" si="11" ref="H137:H200">SUM(E137*35.7751)</f>
        <v>26.473574000000003</v>
      </c>
      <c r="I137" s="34">
        <f t="shared" si="8"/>
        <v>-0.0014737118279328789</v>
      </c>
    </row>
    <row r="138" spans="1:9" ht="14.25" customHeight="1">
      <c r="A138" s="59" t="s">
        <v>222</v>
      </c>
      <c r="B138" s="60" t="s">
        <v>223</v>
      </c>
      <c r="C138" s="14" t="s">
        <v>34</v>
      </c>
      <c r="D138" s="42">
        <v>2.86</v>
      </c>
      <c r="E138" s="58" t="s">
        <v>124</v>
      </c>
      <c r="F138" s="91">
        <f t="shared" si="9"/>
        <v>0.017482517482517577</v>
      </c>
      <c r="G138" s="17">
        <f t="shared" si="10"/>
        <v>102.467794</v>
      </c>
      <c r="H138" s="17">
        <f t="shared" si="11"/>
        <v>104.10554100000002</v>
      </c>
      <c r="I138" s="34">
        <f t="shared" si="8"/>
        <v>0.015983041461788656</v>
      </c>
    </row>
    <row r="139" spans="1:9" ht="14.25" customHeight="1">
      <c r="A139" s="59"/>
      <c r="B139" s="60"/>
      <c r="C139" s="5" t="s">
        <v>36</v>
      </c>
      <c r="D139" s="42">
        <v>2.3</v>
      </c>
      <c r="E139" s="58" t="s">
        <v>224</v>
      </c>
      <c r="F139" s="91">
        <f t="shared" si="9"/>
        <v>0.021739130434782726</v>
      </c>
      <c r="G139" s="17">
        <f t="shared" si="10"/>
        <v>82.40417</v>
      </c>
      <c r="H139" s="17">
        <f t="shared" si="11"/>
        <v>84.07148500000001</v>
      </c>
      <c r="I139" s="34">
        <f t="shared" si="8"/>
        <v>0.02023338139319911</v>
      </c>
    </row>
    <row r="140" spans="1:9" ht="14.25" customHeight="1">
      <c r="A140" s="59"/>
      <c r="B140" s="60"/>
      <c r="C140" s="5" t="s">
        <v>38</v>
      </c>
      <c r="D140" s="42">
        <v>0.56</v>
      </c>
      <c r="E140" s="58" t="s">
        <v>225</v>
      </c>
      <c r="F140" s="91">
        <f t="shared" si="9"/>
        <v>0</v>
      </c>
      <c r="G140" s="17">
        <f t="shared" si="10"/>
        <v>20.063624</v>
      </c>
      <c r="H140" s="17">
        <f t="shared" si="11"/>
        <v>20.034056000000003</v>
      </c>
      <c r="I140" s="34">
        <f t="shared" si="8"/>
        <v>-0.0014737118279328598</v>
      </c>
    </row>
    <row r="141" spans="1:9" ht="14.25" customHeight="1">
      <c r="A141" s="59" t="s">
        <v>226</v>
      </c>
      <c r="B141" s="60" t="s">
        <v>227</v>
      </c>
      <c r="C141" s="14" t="s">
        <v>34</v>
      </c>
      <c r="D141" s="42">
        <v>6.44</v>
      </c>
      <c r="E141" s="58" t="s">
        <v>228</v>
      </c>
      <c r="F141" s="91">
        <f t="shared" si="9"/>
        <v>0.0031055900621117347</v>
      </c>
      <c r="G141" s="17">
        <f t="shared" si="10"/>
        <v>230.73167600000002</v>
      </c>
      <c r="H141" s="17">
        <f t="shared" si="11"/>
        <v>231.107146</v>
      </c>
      <c r="I141" s="34">
        <f t="shared" si="8"/>
        <v>0.0016273014893714837</v>
      </c>
    </row>
    <row r="142" spans="1:9" ht="14.25" customHeight="1">
      <c r="A142" s="59"/>
      <c r="B142" s="60"/>
      <c r="C142" s="5" t="s">
        <v>36</v>
      </c>
      <c r="D142" s="42">
        <v>5.4</v>
      </c>
      <c r="E142" s="58" t="s">
        <v>229</v>
      </c>
      <c r="F142" s="91">
        <f t="shared" si="9"/>
        <v>0.0037037037037036245</v>
      </c>
      <c r="G142" s="17">
        <f t="shared" si="10"/>
        <v>193.47066</v>
      </c>
      <c r="H142" s="17">
        <f t="shared" si="11"/>
        <v>193.90104200000002</v>
      </c>
      <c r="I142" s="34">
        <f t="shared" si="8"/>
        <v>0.0022245336838154616</v>
      </c>
    </row>
    <row r="143" spans="1:9" ht="14.25" customHeight="1">
      <c r="A143" s="59"/>
      <c r="B143" s="60"/>
      <c r="C143" s="5" t="s">
        <v>38</v>
      </c>
      <c r="D143" s="42">
        <v>1.04</v>
      </c>
      <c r="E143" s="58" t="s">
        <v>102</v>
      </c>
      <c r="F143" s="91">
        <f t="shared" si="9"/>
        <v>0</v>
      </c>
      <c r="G143" s="17">
        <f t="shared" si="10"/>
        <v>37.261016</v>
      </c>
      <c r="H143" s="17">
        <f t="shared" si="11"/>
        <v>37.206104</v>
      </c>
      <c r="I143" s="34">
        <f t="shared" si="8"/>
        <v>-0.0014737118279328327</v>
      </c>
    </row>
    <row r="144" spans="1:9" ht="14.25" customHeight="1">
      <c r="A144" s="59" t="s">
        <v>230</v>
      </c>
      <c r="B144" s="60" t="s">
        <v>231</v>
      </c>
      <c r="C144" s="14" t="s">
        <v>34</v>
      </c>
      <c r="D144" s="42">
        <v>7.22</v>
      </c>
      <c r="E144" s="58" t="s">
        <v>119</v>
      </c>
      <c r="F144" s="91">
        <f t="shared" si="9"/>
        <v>-0.02216066481994462</v>
      </c>
      <c r="G144" s="17">
        <f t="shared" si="10"/>
        <v>258.677438</v>
      </c>
      <c r="H144" s="17">
        <f t="shared" si="11"/>
        <v>252.572206</v>
      </c>
      <c r="I144" s="34">
        <f t="shared" si="8"/>
        <v>-0.02360171821401757</v>
      </c>
    </row>
    <row r="145" spans="1:9" ht="14.25" customHeight="1">
      <c r="A145" s="59"/>
      <c r="B145" s="60"/>
      <c r="C145" s="5" t="s">
        <v>36</v>
      </c>
      <c r="D145" s="42">
        <v>6.25</v>
      </c>
      <c r="E145" s="58" t="s">
        <v>232</v>
      </c>
      <c r="F145" s="91">
        <f t="shared" si="9"/>
        <v>-0.024000000000000056</v>
      </c>
      <c r="G145" s="17">
        <f t="shared" si="10"/>
        <v>223.924375</v>
      </c>
      <c r="H145" s="17">
        <f t="shared" si="11"/>
        <v>218.22811</v>
      </c>
      <c r="I145" s="34">
        <f t="shared" si="8"/>
        <v>-0.025438342744062637</v>
      </c>
    </row>
    <row r="146" spans="1:9" ht="14.25" customHeight="1">
      <c r="A146" s="59"/>
      <c r="B146" s="60"/>
      <c r="C146" s="5" t="s">
        <v>38</v>
      </c>
      <c r="D146" s="42">
        <v>0.97</v>
      </c>
      <c r="E146" s="58" t="s">
        <v>233</v>
      </c>
      <c r="F146" s="91">
        <f t="shared" si="9"/>
        <v>-0.010309278350515474</v>
      </c>
      <c r="G146" s="17">
        <f t="shared" si="10"/>
        <v>34.753063</v>
      </c>
      <c r="H146" s="17">
        <f t="shared" si="11"/>
        <v>34.344096</v>
      </c>
      <c r="I146" s="34">
        <f t="shared" si="8"/>
        <v>-0.01176779727300575</v>
      </c>
    </row>
    <row r="147" spans="1:9" ht="14.25" customHeight="1">
      <c r="A147" s="59" t="s">
        <v>234</v>
      </c>
      <c r="B147" s="60" t="s">
        <v>235</v>
      </c>
      <c r="C147" s="14" t="s">
        <v>34</v>
      </c>
      <c r="D147" s="42">
        <v>7.1</v>
      </c>
      <c r="E147" s="58" t="s">
        <v>236</v>
      </c>
      <c r="F147" s="91">
        <f t="shared" si="9"/>
        <v>-0.015492957746478794</v>
      </c>
      <c r="G147" s="17">
        <f t="shared" si="10"/>
        <v>254.37809</v>
      </c>
      <c r="H147" s="17">
        <f t="shared" si="11"/>
        <v>250.06794900000003</v>
      </c>
      <c r="I147" s="34">
        <f t="shared" si="8"/>
        <v>-0.016943837419331042</v>
      </c>
    </row>
    <row r="148" spans="1:9" ht="14.25" customHeight="1">
      <c r="A148" s="59"/>
      <c r="B148" s="60"/>
      <c r="C148" s="5" t="s">
        <v>36</v>
      </c>
      <c r="D148" s="42">
        <v>6.16</v>
      </c>
      <c r="E148" s="58" t="s">
        <v>237</v>
      </c>
      <c r="F148" s="91">
        <f t="shared" si="9"/>
        <v>-0.019480519480519497</v>
      </c>
      <c r="G148" s="17">
        <f t="shared" si="10"/>
        <v>220.699864</v>
      </c>
      <c r="H148" s="17">
        <f t="shared" si="11"/>
        <v>216.081604</v>
      </c>
      <c r="I148" s="34">
        <f t="shared" si="8"/>
        <v>-0.020925522636479704</v>
      </c>
    </row>
    <row r="149" spans="1:9" ht="14.25" customHeight="1">
      <c r="A149" s="59"/>
      <c r="B149" s="60"/>
      <c r="C149" s="5" t="s">
        <v>38</v>
      </c>
      <c r="D149" s="42">
        <v>0.94</v>
      </c>
      <c r="E149" s="58" t="s">
        <v>238</v>
      </c>
      <c r="F149" s="91">
        <f t="shared" si="9"/>
        <v>0.010638297872340436</v>
      </c>
      <c r="G149" s="17">
        <f t="shared" si="10"/>
        <v>33.678225999999995</v>
      </c>
      <c r="H149" s="17">
        <f t="shared" si="11"/>
        <v>33.986345</v>
      </c>
      <c r="I149" s="34">
        <f t="shared" si="8"/>
        <v>0.009148908259004052</v>
      </c>
    </row>
    <row r="150" spans="1:9" ht="14.25" customHeight="1">
      <c r="A150" s="59" t="s">
        <v>641</v>
      </c>
      <c r="B150" s="60" t="s">
        <v>239</v>
      </c>
      <c r="C150" s="14" t="s">
        <v>34</v>
      </c>
      <c r="D150" s="42">
        <v>9.73</v>
      </c>
      <c r="E150" s="58" t="s">
        <v>240</v>
      </c>
      <c r="F150" s="91">
        <f t="shared" si="9"/>
        <v>-0.016443987667009264</v>
      </c>
      <c r="G150" s="17">
        <f t="shared" si="10"/>
        <v>348.60546700000003</v>
      </c>
      <c r="H150" s="17">
        <f t="shared" si="11"/>
        <v>342.36770700000005</v>
      </c>
      <c r="I150" s="34">
        <f t="shared" si="8"/>
        <v>-0.017893465795818915</v>
      </c>
    </row>
    <row r="151" spans="1:9" ht="14.25" customHeight="1">
      <c r="A151" s="59"/>
      <c r="B151" s="60"/>
      <c r="C151" s="5" t="s">
        <v>36</v>
      </c>
      <c r="D151" s="42">
        <v>8.69</v>
      </c>
      <c r="E151" s="58" t="s">
        <v>241</v>
      </c>
      <c r="F151" s="91">
        <f t="shared" si="9"/>
        <v>-0.017261219792865403</v>
      </c>
      <c r="G151" s="17">
        <f t="shared" si="10"/>
        <v>311.344451</v>
      </c>
      <c r="H151" s="17">
        <f t="shared" si="11"/>
        <v>305.51935399999996</v>
      </c>
      <c r="I151" s="34">
        <f t="shared" si="8"/>
        <v>-0.018709493557025135</v>
      </c>
    </row>
    <row r="152" spans="1:9" ht="14.25" customHeight="1">
      <c r="A152" s="59"/>
      <c r="B152" s="60"/>
      <c r="C152" s="5" t="s">
        <v>38</v>
      </c>
      <c r="D152" s="42">
        <v>1.04</v>
      </c>
      <c r="E152" s="58" t="s">
        <v>242</v>
      </c>
      <c r="F152" s="91">
        <f t="shared" si="9"/>
        <v>-0.009615384615384623</v>
      </c>
      <c r="G152" s="17">
        <f t="shared" si="10"/>
        <v>37.261016</v>
      </c>
      <c r="H152" s="17">
        <f t="shared" si="11"/>
        <v>36.848353</v>
      </c>
      <c r="I152" s="34">
        <f t="shared" si="8"/>
        <v>-0.011074926137279641</v>
      </c>
    </row>
    <row r="153" spans="1:9" ht="14.25" customHeight="1">
      <c r="A153" s="59" t="s">
        <v>642</v>
      </c>
      <c r="B153" s="61" t="s">
        <v>243</v>
      </c>
      <c r="C153" s="14" t="s">
        <v>34</v>
      </c>
      <c r="D153" s="42">
        <v>11.6</v>
      </c>
      <c r="E153" s="58" t="s">
        <v>244</v>
      </c>
      <c r="F153" s="91">
        <f t="shared" si="9"/>
        <v>-0.016379310344827543</v>
      </c>
      <c r="G153" s="17">
        <f t="shared" si="10"/>
        <v>415.60364</v>
      </c>
      <c r="H153" s="17">
        <f t="shared" si="11"/>
        <v>408.193891</v>
      </c>
      <c r="I153" s="34">
        <f t="shared" si="8"/>
        <v>-0.017828883789371953</v>
      </c>
    </row>
    <row r="154" spans="1:9" ht="14.25">
      <c r="A154" s="59"/>
      <c r="B154" s="61"/>
      <c r="C154" s="5" t="s">
        <v>36</v>
      </c>
      <c r="D154" s="42">
        <v>10.23</v>
      </c>
      <c r="E154" s="58" t="s">
        <v>245</v>
      </c>
      <c r="F154" s="91">
        <f t="shared" si="9"/>
        <v>-0.017595307917888534</v>
      </c>
      <c r="G154" s="17">
        <f t="shared" si="10"/>
        <v>366.51941700000003</v>
      </c>
      <c r="H154" s="17">
        <f t="shared" si="11"/>
        <v>359.53975500000007</v>
      </c>
      <c r="I154" s="96">
        <v>-0.011074926137279641</v>
      </c>
    </row>
    <row r="155" spans="1:9" ht="14.25">
      <c r="A155" s="59"/>
      <c r="B155" s="61"/>
      <c r="C155" s="5" t="s">
        <v>38</v>
      </c>
      <c r="D155" s="42">
        <v>1.37</v>
      </c>
      <c r="E155" s="58" t="s">
        <v>246</v>
      </c>
      <c r="F155" s="91">
        <f t="shared" si="9"/>
        <v>-0.0072992700729927066</v>
      </c>
      <c r="G155" s="17">
        <f t="shared" si="10"/>
        <v>49.084223</v>
      </c>
      <c r="H155" s="17">
        <f t="shared" si="11"/>
        <v>48.65413600000001</v>
      </c>
      <c r="I155" s="34">
        <f t="shared" si="8"/>
        <v>-0.008762224880283696</v>
      </c>
    </row>
    <row r="156" spans="1:9" ht="14.25" customHeight="1">
      <c r="A156" s="59" t="s">
        <v>643</v>
      </c>
      <c r="B156" s="61" t="s">
        <v>247</v>
      </c>
      <c r="C156" s="14" t="s">
        <v>34</v>
      </c>
      <c r="D156" s="42">
        <v>13.76</v>
      </c>
      <c r="E156" s="58" t="s">
        <v>248</v>
      </c>
      <c r="F156" s="91">
        <f t="shared" si="9"/>
        <v>-0.015261627906976678</v>
      </c>
      <c r="G156" s="17">
        <f t="shared" si="10"/>
        <v>492.991904</v>
      </c>
      <c r="H156" s="17">
        <f t="shared" si="11"/>
        <v>484.7526050000001</v>
      </c>
      <c r="I156" s="34">
        <f t="shared" si="8"/>
        <v>-0.016712848493349506</v>
      </c>
    </row>
    <row r="157" spans="1:9" ht="14.25">
      <c r="A157" s="59"/>
      <c r="B157" s="61"/>
      <c r="C157" s="5" t="s">
        <v>36</v>
      </c>
      <c r="D157" s="42">
        <v>12.24</v>
      </c>
      <c r="E157" s="58" t="s">
        <v>249</v>
      </c>
      <c r="F157" s="91">
        <f t="shared" si="9"/>
        <v>-0.01633986928104584</v>
      </c>
      <c r="G157" s="17">
        <f t="shared" si="10"/>
        <v>438.533496</v>
      </c>
      <c r="H157" s="17">
        <f t="shared" si="11"/>
        <v>430.73220399999997</v>
      </c>
      <c r="I157" s="34">
        <f t="shared" si="8"/>
        <v>-0.01778950085035248</v>
      </c>
    </row>
    <row r="158" spans="1:9" ht="14.25">
      <c r="A158" s="59"/>
      <c r="B158" s="61"/>
      <c r="C158" s="5" t="s">
        <v>38</v>
      </c>
      <c r="D158" s="42">
        <v>1.52</v>
      </c>
      <c r="E158" s="58" t="s">
        <v>250</v>
      </c>
      <c r="F158" s="91">
        <f t="shared" si="9"/>
        <v>-0.006578947368421058</v>
      </c>
      <c r="G158" s="17">
        <f t="shared" si="10"/>
        <v>54.458408</v>
      </c>
      <c r="H158" s="17">
        <f t="shared" si="11"/>
        <v>54.020401</v>
      </c>
      <c r="I158" s="34">
        <f t="shared" si="8"/>
        <v>-0.008042963723801822</v>
      </c>
    </row>
    <row r="159" spans="1:9" ht="14.25" customHeight="1">
      <c r="A159" s="26" t="s">
        <v>251</v>
      </c>
      <c r="B159" s="27" t="s">
        <v>252</v>
      </c>
      <c r="C159" s="25" t="s">
        <v>253</v>
      </c>
      <c r="D159" s="92">
        <v>0</v>
      </c>
      <c r="E159" s="93" t="s">
        <v>106</v>
      </c>
      <c r="F159" s="94">
        <v>0</v>
      </c>
      <c r="G159" s="95">
        <f t="shared" si="10"/>
        <v>0</v>
      </c>
      <c r="H159" s="95">
        <f t="shared" si="11"/>
        <v>0</v>
      </c>
      <c r="I159" s="32">
        <v>0</v>
      </c>
    </row>
    <row r="160" spans="1:9" ht="14.25" customHeight="1">
      <c r="A160" s="26" t="s">
        <v>254</v>
      </c>
      <c r="B160" s="28" t="s">
        <v>255</v>
      </c>
      <c r="C160" s="25" t="s">
        <v>253</v>
      </c>
      <c r="D160" s="92">
        <v>0</v>
      </c>
      <c r="E160" s="93" t="s">
        <v>106</v>
      </c>
      <c r="F160" s="94">
        <v>0</v>
      </c>
      <c r="G160" s="95">
        <f t="shared" si="10"/>
        <v>0</v>
      </c>
      <c r="H160" s="95">
        <f t="shared" si="11"/>
        <v>0</v>
      </c>
      <c r="I160" s="32">
        <v>0</v>
      </c>
    </row>
    <row r="161" spans="1:9" ht="14.25" customHeight="1">
      <c r="A161" s="59" t="s">
        <v>256</v>
      </c>
      <c r="B161" s="61" t="s">
        <v>257</v>
      </c>
      <c r="C161" s="14" t="s">
        <v>34</v>
      </c>
      <c r="D161" s="42">
        <v>2.93</v>
      </c>
      <c r="E161" s="58" t="s">
        <v>124</v>
      </c>
      <c r="F161" s="91">
        <f t="shared" si="9"/>
        <v>-0.006825938566552906</v>
      </c>
      <c r="G161" s="17">
        <f t="shared" si="10"/>
        <v>104.975747</v>
      </c>
      <c r="H161" s="17">
        <f t="shared" si="11"/>
        <v>104.10554100000002</v>
      </c>
      <c r="I161" s="34">
        <f aca="true" t="shared" si="12" ref="I161:I172">(H161-G161)/G161</f>
        <v>-0.008289590928083434</v>
      </c>
    </row>
    <row r="162" spans="1:9" ht="14.25" customHeight="1">
      <c r="A162" s="59"/>
      <c r="B162" s="61"/>
      <c r="C162" s="5" t="s">
        <v>36</v>
      </c>
      <c r="D162" s="42">
        <v>2.63</v>
      </c>
      <c r="E162" s="58" t="s">
        <v>258</v>
      </c>
      <c r="F162" s="91">
        <f t="shared" si="9"/>
        <v>-0.0076045627376425924</v>
      </c>
      <c r="G162" s="17">
        <f t="shared" si="10"/>
        <v>94.22737699999999</v>
      </c>
      <c r="H162" s="17">
        <f t="shared" si="11"/>
        <v>93.373011</v>
      </c>
      <c r="I162" s="34">
        <f t="shared" si="12"/>
        <v>-0.009067067631522681</v>
      </c>
    </row>
    <row r="163" spans="1:9" ht="14.25" customHeight="1">
      <c r="A163" s="59"/>
      <c r="B163" s="61"/>
      <c r="C163" s="5" t="s">
        <v>38</v>
      </c>
      <c r="D163" s="42">
        <v>0.3</v>
      </c>
      <c r="E163" s="58" t="s">
        <v>259</v>
      </c>
      <c r="F163" s="91">
        <f t="shared" si="9"/>
        <v>0</v>
      </c>
      <c r="G163" s="17">
        <f t="shared" si="10"/>
        <v>10.74837</v>
      </c>
      <c r="H163" s="17">
        <f t="shared" si="11"/>
        <v>10.73253</v>
      </c>
      <c r="I163" s="34">
        <f t="shared" si="12"/>
        <v>-0.0014737118279328834</v>
      </c>
    </row>
    <row r="164" spans="1:9" ht="14.25" customHeight="1">
      <c r="A164" s="59" t="s">
        <v>260</v>
      </c>
      <c r="B164" s="61" t="s">
        <v>261</v>
      </c>
      <c r="C164" s="14" t="s">
        <v>34</v>
      </c>
      <c r="D164" s="42">
        <v>2.63</v>
      </c>
      <c r="E164" s="58" t="s">
        <v>139</v>
      </c>
      <c r="F164" s="91">
        <f t="shared" si="9"/>
        <v>-0.019011406844106397</v>
      </c>
      <c r="G164" s="17">
        <f t="shared" si="10"/>
        <v>94.22737699999999</v>
      </c>
      <c r="H164" s="17">
        <f t="shared" si="11"/>
        <v>92.29975800000001</v>
      </c>
      <c r="I164" s="34">
        <f t="shared" si="12"/>
        <v>-0.020457101336907414</v>
      </c>
    </row>
    <row r="165" spans="1:9" ht="14.25" customHeight="1">
      <c r="A165" s="59"/>
      <c r="B165" s="61"/>
      <c r="C165" s="5" t="s">
        <v>36</v>
      </c>
      <c r="D165" s="42">
        <v>2.34</v>
      </c>
      <c r="E165" s="58" t="s">
        <v>262</v>
      </c>
      <c r="F165" s="91">
        <f t="shared" si="9"/>
        <v>-0.02136752136752129</v>
      </c>
      <c r="G165" s="17">
        <f t="shared" si="10"/>
        <v>83.83728599999999</v>
      </c>
      <c r="H165" s="17">
        <f t="shared" si="11"/>
        <v>81.92497900000001</v>
      </c>
      <c r="I165" s="34">
        <f t="shared" si="12"/>
        <v>-0.022809743626481235</v>
      </c>
    </row>
    <row r="166" spans="1:9" ht="14.25" customHeight="1">
      <c r="A166" s="59"/>
      <c r="B166" s="61"/>
      <c r="C166" s="5" t="s">
        <v>38</v>
      </c>
      <c r="D166" s="42">
        <v>0.29</v>
      </c>
      <c r="E166" s="58" t="s">
        <v>263</v>
      </c>
      <c r="F166" s="91">
        <f t="shared" si="9"/>
        <v>0</v>
      </c>
      <c r="G166" s="17">
        <f t="shared" si="10"/>
        <v>10.390091</v>
      </c>
      <c r="H166" s="17">
        <f t="shared" si="11"/>
        <v>10.374779</v>
      </c>
      <c r="I166" s="34">
        <f t="shared" si="12"/>
        <v>-0.0014737118279329576</v>
      </c>
    </row>
    <row r="167" spans="1:9" ht="14.25" customHeight="1">
      <c r="A167" s="59" t="s">
        <v>264</v>
      </c>
      <c r="B167" s="61" t="s">
        <v>265</v>
      </c>
      <c r="C167" s="14" t="s">
        <v>34</v>
      </c>
      <c r="D167" s="42">
        <v>2.81</v>
      </c>
      <c r="E167" s="58" t="s">
        <v>266</v>
      </c>
      <c r="F167" s="91">
        <f t="shared" si="9"/>
        <v>0.01423487544483987</v>
      </c>
      <c r="G167" s="17">
        <f t="shared" si="10"/>
        <v>100.676399</v>
      </c>
      <c r="H167" s="17">
        <f t="shared" si="11"/>
        <v>101.95903500000001</v>
      </c>
      <c r="I167" s="34">
        <f t="shared" si="12"/>
        <v>0.012740185512594772</v>
      </c>
    </row>
    <row r="168" spans="1:9" ht="14.25" customHeight="1">
      <c r="A168" s="59"/>
      <c r="B168" s="61"/>
      <c r="C168" s="5" t="s">
        <v>36</v>
      </c>
      <c r="D168" s="42">
        <v>2.43</v>
      </c>
      <c r="E168" s="58" t="s">
        <v>267</v>
      </c>
      <c r="F168" s="91">
        <f t="shared" si="9"/>
        <v>0.01646090534979425</v>
      </c>
      <c r="G168" s="17">
        <f t="shared" si="10"/>
        <v>87.061797</v>
      </c>
      <c r="H168" s="17">
        <f t="shared" si="11"/>
        <v>88.36449700000001</v>
      </c>
      <c r="I168" s="34">
        <f t="shared" si="12"/>
        <v>0.014962934890948963</v>
      </c>
    </row>
    <row r="169" spans="1:9" ht="14.25" customHeight="1">
      <c r="A169" s="59"/>
      <c r="B169" s="61"/>
      <c r="C169" s="5" t="s">
        <v>38</v>
      </c>
      <c r="D169" s="42">
        <v>0.38</v>
      </c>
      <c r="E169" s="58" t="s">
        <v>268</v>
      </c>
      <c r="F169" s="91">
        <f t="shared" si="9"/>
        <v>0</v>
      </c>
      <c r="G169" s="17">
        <f t="shared" si="10"/>
        <v>13.614602</v>
      </c>
      <c r="H169" s="17">
        <f t="shared" si="11"/>
        <v>13.594538</v>
      </c>
      <c r="I169" s="34">
        <f t="shared" si="12"/>
        <v>-0.001473711827932953</v>
      </c>
    </row>
    <row r="170" spans="1:9" ht="14.25" customHeight="1">
      <c r="A170" s="59" t="s">
        <v>269</v>
      </c>
      <c r="B170" s="61" t="s">
        <v>270</v>
      </c>
      <c r="C170" s="14" t="s">
        <v>34</v>
      </c>
      <c r="D170" s="42">
        <v>10.14</v>
      </c>
      <c r="E170" s="58" t="s">
        <v>271</v>
      </c>
      <c r="F170" s="91">
        <f t="shared" si="9"/>
        <v>-0.01577909270216964</v>
      </c>
      <c r="G170" s="17">
        <f t="shared" si="10"/>
        <v>363.294906</v>
      </c>
      <c r="H170" s="17">
        <f t="shared" si="11"/>
        <v>357.035498</v>
      </c>
      <c r="I170" s="34">
        <f t="shared" si="12"/>
        <v>-0.017229550694553387</v>
      </c>
    </row>
    <row r="171" spans="1:9" ht="14.25" customHeight="1">
      <c r="A171" s="59"/>
      <c r="B171" s="61"/>
      <c r="C171" s="5" t="s">
        <v>36</v>
      </c>
      <c r="D171" s="42">
        <v>8.75</v>
      </c>
      <c r="E171" s="58" t="s">
        <v>85</v>
      </c>
      <c r="F171" s="91">
        <f t="shared" si="9"/>
        <v>-0.016000000000000066</v>
      </c>
      <c r="G171" s="17">
        <f t="shared" si="10"/>
        <v>313.494125</v>
      </c>
      <c r="H171" s="17">
        <f t="shared" si="11"/>
        <v>308.023611</v>
      </c>
      <c r="I171" s="34">
        <f t="shared" si="12"/>
        <v>-0.017450132438685987</v>
      </c>
    </row>
    <row r="172" spans="1:9" ht="14.25" customHeight="1">
      <c r="A172" s="59"/>
      <c r="B172" s="61"/>
      <c r="C172" s="5" t="s">
        <v>38</v>
      </c>
      <c r="D172" s="42">
        <v>1.39</v>
      </c>
      <c r="E172" s="58" t="s">
        <v>272</v>
      </c>
      <c r="F172" s="91">
        <f t="shared" si="9"/>
        <v>-0.014388489208632947</v>
      </c>
      <c r="G172" s="17">
        <f t="shared" si="10"/>
        <v>49.80078099999999</v>
      </c>
      <c r="H172" s="17">
        <f t="shared" si="11"/>
        <v>49.01188700000001</v>
      </c>
      <c r="I172" s="34">
        <f t="shared" si="12"/>
        <v>-0.015840996549832922</v>
      </c>
    </row>
    <row r="173" spans="1:9" ht="14.25" customHeight="1">
      <c r="A173" s="59" t="s">
        <v>273</v>
      </c>
      <c r="B173" s="60" t="s">
        <v>274</v>
      </c>
      <c r="C173" s="14" t="s">
        <v>34</v>
      </c>
      <c r="D173" s="29" t="s">
        <v>105</v>
      </c>
      <c r="E173" s="31" t="s">
        <v>105</v>
      </c>
      <c r="F173" s="29" t="s">
        <v>105</v>
      </c>
      <c r="G173" s="31" t="s">
        <v>105</v>
      </c>
      <c r="H173" s="31" t="s">
        <v>105</v>
      </c>
      <c r="I173" s="31" t="s">
        <v>105</v>
      </c>
    </row>
    <row r="174" spans="1:9" ht="14.25" customHeight="1">
      <c r="A174" s="59"/>
      <c r="B174" s="60"/>
      <c r="C174" s="5" t="s">
        <v>36</v>
      </c>
      <c r="D174" s="29" t="s">
        <v>105</v>
      </c>
      <c r="E174" s="31" t="s">
        <v>105</v>
      </c>
      <c r="F174" s="29" t="s">
        <v>105</v>
      </c>
      <c r="G174" s="31" t="s">
        <v>105</v>
      </c>
      <c r="H174" s="31" t="s">
        <v>105</v>
      </c>
      <c r="I174" s="31" t="s">
        <v>105</v>
      </c>
    </row>
    <row r="175" spans="1:9" ht="14.25" customHeight="1">
      <c r="A175" s="59"/>
      <c r="B175" s="60"/>
      <c r="C175" s="5" t="s">
        <v>38</v>
      </c>
      <c r="D175" s="42">
        <v>0.54</v>
      </c>
      <c r="E175" s="58" t="s">
        <v>275</v>
      </c>
      <c r="F175" s="91">
        <f t="shared" si="9"/>
        <v>0</v>
      </c>
      <c r="G175" s="17">
        <f t="shared" si="10"/>
        <v>19.347066</v>
      </c>
      <c r="H175" s="17">
        <f t="shared" si="11"/>
        <v>19.318554000000002</v>
      </c>
      <c r="I175" s="34">
        <f aca="true" t="shared" si="13" ref="I175:I181">(H175-G175)/G175</f>
        <v>-0.0014737118279329383</v>
      </c>
    </row>
    <row r="176" spans="1:9" ht="14.25" customHeight="1">
      <c r="A176" s="59" t="s">
        <v>276</v>
      </c>
      <c r="B176" s="61" t="s">
        <v>277</v>
      </c>
      <c r="C176" s="14" t="s">
        <v>34</v>
      </c>
      <c r="D176" s="42">
        <v>9.7</v>
      </c>
      <c r="E176" s="58" t="s">
        <v>278</v>
      </c>
      <c r="F176" s="91">
        <f t="shared" si="9"/>
        <v>-0.019587628865979333</v>
      </c>
      <c r="G176" s="17">
        <f t="shared" si="10"/>
        <v>347.53063</v>
      </c>
      <c r="H176" s="17">
        <f t="shared" si="11"/>
        <v>340.221201</v>
      </c>
      <c r="I176" s="34">
        <f t="shared" si="13"/>
        <v>-0.02103247417357131</v>
      </c>
    </row>
    <row r="177" spans="1:9" ht="14.25" customHeight="1">
      <c r="A177" s="59"/>
      <c r="B177" s="61"/>
      <c r="C177" s="5" t="s">
        <v>36</v>
      </c>
      <c r="D177" s="42">
        <v>8.74</v>
      </c>
      <c r="E177" s="58" t="s">
        <v>279</v>
      </c>
      <c r="F177" s="91">
        <f t="shared" si="9"/>
        <v>-0.020594965675057177</v>
      </c>
      <c r="G177" s="17">
        <f t="shared" si="10"/>
        <v>313.135846</v>
      </c>
      <c r="H177" s="17">
        <f t="shared" si="11"/>
        <v>306.23485600000004</v>
      </c>
      <c r="I177" s="34">
        <f t="shared" si="13"/>
        <v>-0.022038326458478915</v>
      </c>
    </row>
    <row r="178" spans="1:9" ht="14.25" customHeight="1">
      <c r="A178" s="59"/>
      <c r="B178" s="61"/>
      <c r="C178" s="5" t="s">
        <v>38</v>
      </c>
      <c r="D178" s="42">
        <v>0.96</v>
      </c>
      <c r="E178" s="58" t="s">
        <v>238</v>
      </c>
      <c r="F178" s="91">
        <f t="shared" si="9"/>
        <v>-0.010416666666666676</v>
      </c>
      <c r="G178" s="17">
        <f t="shared" si="10"/>
        <v>34.394784</v>
      </c>
      <c r="H178" s="17">
        <f t="shared" si="11"/>
        <v>33.986345</v>
      </c>
      <c r="I178" s="34">
        <f t="shared" si="13"/>
        <v>-0.011875027329725382</v>
      </c>
    </row>
    <row r="179" spans="1:9" ht="14.25" customHeight="1">
      <c r="A179" s="59" t="s">
        <v>280</v>
      </c>
      <c r="B179" s="61" t="s">
        <v>281</v>
      </c>
      <c r="C179" s="14" t="s">
        <v>34</v>
      </c>
      <c r="D179" s="42">
        <v>7.32</v>
      </c>
      <c r="E179" s="58" t="s">
        <v>282</v>
      </c>
      <c r="F179" s="91">
        <f t="shared" si="9"/>
        <v>0.0027322404371584114</v>
      </c>
      <c r="G179" s="17">
        <f t="shared" si="10"/>
        <v>262.260228</v>
      </c>
      <c r="H179" s="17">
        <f t="shared" si="11"/>
        <v>262.58923400000003</v>
      </c>
      <c r="I179" s="34">
        <f t="shared" si="13"/>
        <v>0.0012545020741766817</v>
      </c>
    </row>
    <row r="180" spans="1:9" ht="14.25" customHeight="1">
      <c r="A180" s="59"/>
      <c r="B180" s="61"/>
      <c r="C180" s="5" t="s">
        <v>36</v>
      </c>
      <c r="D180" s="42">
        <v>6.12</v>
      </c>
      <c r="E180" s="58" t="s">
        <v>283</v>
      </c>
      <c r="F180" s="91">
        <f t="shared" si="9"/>
        <v>0.0032679738562090806</v>
      </c>
      <c r="G180" s="17">
        <f t="shared" si="10"/>
        <v>219.266748</v>
      </c>
      <c r="H180" s="17">
        <f t="shared" si="11"/>
        <v>219.659114</v>
      </c>
      <c r="I180" s="34">
        <f t="shared" si="13"/>
        <v>0.0017894459765508144</v>
      </c>
    </row>
    <row r="181" spans="1:9" ht="14.25" customHeight="1">
      <c r="A181" s="59"/>
      <c r="B181" s="61"/>
      <c r="C181" s="5" t="s">
        <v>38</v>
      </c>
      <c r="D181" s="42">
        <v>1.2</v>
      </c>
      <c r="E181" s="58" t="s">
        <v>284</v>
      </c>
      <c r="F181" s="91">
        <f t="shared" si="9"/>
        <v>0</v>
      </c>
      <c r="G181" s="17">
        <f t="shared" si="10"/>
        <v>42.99348</v>
      </c>
      <c r="H181" s="17">
        <f t="shared" si="11"/>
        <v>42.93012</v>
      </c>
      <c r="I181" s="34">
        <f t="shared" si="13"/>
        <v>-0.0014737118279328834</v>
      </c>
    </row>
    <row r="182" spans="1:9" ht="14.25" customHeight="1">
      <c r="A182" s="59" t="s">
        <v>285</v>
      </c>
      <c r="B182" s="61" t="s">
        <v>286</v>
      </c>
      <c r="C182" s="14" t="s">
        <v>34</v>
      </c>
      <c r="D182" s="29" t="s">
        <v>105</v>
      </c>
      <c r="E182" s="31" t="s">
        <v>105</v>
      </c>
      <c r="F182" s="29" t="s">
        <v>105</v>
      </c>
      <c r="G182" s="31" t="s">
        <v>105</v>
      </c>
      <c r="H182" s="31" t="s">
        <v>105</v>
      </c>
      <c r="I182" s="31" t="s">
        <v>105</v>
      </c>
    </row>
    <row r="183" spans="1:9" ht="14.25" customHeight="1">
      <c r="A183" s="59"/>
      <c r="B183" s="61"/>
      <c r="C183" s="5" t="s">
        <v>36</v>
      </c>
      <c r="D183" s="29" t="s">
        <v>105</v>
      </c>
      <c r="E183" s="31" t="s">
        <v>105</v>
      </c>
      <c r="F183" s="29" t="s">
        <v>105</v>
      </c>
      <c r="G183" s="31" t="s">
        <v>105</v>
      </c>
      <c r="H183" s="31" t="s">
        <v>105</v>
      </c>
      <c r="I183" s="31" t="s">
        <v>105</v>
      </c>
    </row>
    <row r="184" spans="1:9" ht="14.25" customHeight="1">
      <c r="A184" s="59"/>
      <c r="B184" s="61"/>
      <c r="C184" s="5" t="s">
        <v>38</v>
      </c>
      <c r="D184" s="29" t="s">
        <v>105</v>
      </c>
      <c r="E184" s="31" t="s">
        <v>105</v>
      </c>
      <c r="F184" s="29" t="s">
        <v>105</v>
      </c>
      <c r="G184" s="31" t="s">
        <v>105</v>
      </c>
      <c r="H184" s="31" t="s">
        <v>105</v>
      </c>
      <c r="I184" s="31" t="s">
        <v>105</v>
      </c>
    </row>
    <row r="185" spans="1:9" ht="14.25" customHeight="1">
      <c r="A185" s="59" t="s">
        <v>287</v>
      </c>
      <c r="B185" s="60" t="s">
        <v>288</v>
      </c>
      <c r="C185" s="14" t="s">
        <v>34</v>
      </c>
      <c r="D185" s="42">
        <v>5.26</v>
      </c>
      <c r="E185" s="58" t="s">
        <v>289</v>
      </c>
      <c r="F185" s="91">
        <f t="shared" si="9"/>
        <v>-0.011406844106463804</v>
      </c>
      <c r="G185" s="17">
        <f t="shared" si="10"/>
        <v>188.45475399999998</v>
      </c>
      <c r="H185" s="17">
        <f t="shared" si="11"/>
        <v>186.03052000000002</v>
      </c>
      <c r="I185" s="34">
        <f aca="true" t="shared" si="14" ref="I185:I202">(H185-G185)/G185</f>
        <v>-0.012863745533317542</v>
      </c>
    </row>
    <row r="186" spans="1:9" ht="14.25" customHeight="1">
      <c r="A186" s="59"/>
      <c r="B186" s="60"/>
      <c r="C186" s="5" t="s">
        <v>36</v>
      </c>
      <c r="D186" s="42">
        <v>4.37</v>
      </c>
      <c r="E186" s="58" t="s">
        <v>290</v>
      </c>
      <c r="F186" s="91">
        <f t="shared" si="9"/>
        <v>-0.011441647597253964</v>
      </c>
      <c r="G186" s="17">
        <f t="shared" si="10"/>
        <v>156.567923</v>
      </c>
      <c r="H186" s="17">
        <f t="shared" si="11"/>
        <v>154.54843200000002</v>
      </c>
      <c r="I186" s="34">
        <f t="shared" si="14"/>
        <v>-0.012898497733791793</v>
      </c>
    </row>
    <row r="187" spans="1:9" ht="14.25" customHeight="1">
      <c r="A187" s="59"/>
      <c r="B187" s="60"/>
      <c r="C187" s="5" t="s">
        <v>38</v>
      </c>
      <c r="D187" s="42">
        <v>0.89</v>
      </c>
      <c r="E187" s="58" t="s">
        <v>291</v>
      </c>
      <c r="F187" s="91">
        <f t="shared" si="9"/>
        <v>-0.011235955056179785</v>
      </c>
      <c r="G187" s="17">
        <f t="shared" si="10"/>
        <v>31.886831</v>
      </c>
      <c r="H187" s="17">
        <f t="shared" si="11"/>
        <v>31.482088</v>
      </c>
      <c r="I187" s="34">
        <f t="shared" si="14"/>
        <v>-0.012693108324248335</v>
      </c>
    </row>
    <row r="188" spans="1:9" ht="14.25" customHeight="1">
      <c r="A188" s="59" t="s">
        <v>292</v>
      </c>
      <c r="B188" s="60" t="s">
        <v>293</v>
      </c>
      <c r="C188" s="14" t="s">
        <v>34</v>
      </c>
      <c r="D188" s="42">
        <v>6.72</v>
      </c>
      <c r="E188" s="58" t="s">
        <v>294</v>
      </c>
      <c r="F188" s="91">
        <f t="shared" si="9"/>
        <v>-0.011904761904761916</v>
      </c>
      <c r="G188" s="17">
        <f t="shared" si="10"/>
        <v>240.763488</v>
      </c>
      <c r="H188" s="17">
        <f t="shared" si="11"/>
        <v>237.546664</v>
      </c>
      <c r="I188" s="34">
        <f t="shared" si="14"/>
        <v>-0.013360929544267122</v>
      </c>
    </row>
    <row r="189" spans="1:9" ht="14.25" customHeight="1">
      <c r="A189" s="59"/>
      <c r="B189" s="60"/>
      <c r="C189" s="5" t="s">
        <v>36</v>
      </c>
      <c r="D189" s="42">
        <v>5.55</v>
      </c>
      <c r="E189" s="58" t="s">
        <v>295</v>
      </c>
      <c r="F189" s="91">
        <f t="shared" si="9"/>
        <v>-0.012612612612612505</v>
      </c>
      <c r="G189" s="17">
        <f t="shared" si="10"/>
        <v>198.844845</v>
      </c>
      <c r="H189" s="17">
        <f t="shared" si="11"/>
        <v>196.04754800000003</v>
      </c>
      <c r="I189" s="34">
        <f t="shared" si="14"/>
        <v>-0.014067737084157036</v>
      </c>
    </row>
    <row r="190" spans="1:9" ht="14.25" customHeight="1">
      <c r="A190" s="59"/>
      <c r="B190" s="60"/>
      <c r="C190" s="5" t="s">
        <v>38</v>
      </c>
      <c r="D190" s="42">
        <v>1.17</v>
      </c>
      <c r="E190" s="58" t="s">
        <v>296</v>
      </c>
      <c r="F190" s="91">
        <f t="shared" si="9"/>
        <v>-0.008547008547008555</v>
      </c>
      <c r="G190" s="17">
        <f t="shared" si="10"/>
        <v>41.918642999999996</v>
      </c>
      <c r="H190" s="17">
        <f t="shared" si="11"/>
        <v>41.499116</v>
      </c>
      <c r="I190" s="34">
        <f t="shared" si="14"/>
        <v>-0.01000812454735224</v>
      </c>
    </row>
    <row r="191" spans="1:9" ht="14.25" customHeight="1">
      <c r="A191" s="59" t="s">
        <v>297</v>
      </c>
      <c r="B191" s="60" t="s">
        <v>298</v>
      </c>
      <c r="C191" s="14" t="s">
        <v>34</v>
      </c>
      <c r="D191" s="42">
        <v>7.34</v>
      </c>
      <c r="E191" s="58" t="s">
        <v>299</v>
      </c>
      <c r="F191" s="91">
        <f t="shared" si="9"/>
        <v>-0.01634877384196187</v>
      </c>
      <c r="G191" s="17">
        <f t="shared" si="10"/>
        <v>262.976786</v>
      </c>
      <c r="H191" s="17">
        <f t="shared" si="11"/>
        <v>258.296222</v>
      </c>
      <c r="I191" s="34">
        <f t="shared" si="14"/>
        <v>-0.017798392288511745</v>
      </c>
    </row>
    <row r="192" spans="1:9" ht="14.25" customHeight="1">
      <c r="A192" s="59"/>
      <c r="B192" s="60"/>
      <c r="C192" s="5" t="s">
        <v>36</v>
      </c>
      <c r="D192" s="42">
        <v>6.13</v>
      </c>
      <c r="E192" s="58" t="s">
        <v>300</v>
      </c>
      <c r="F192" s="91">
        <f t="shared" si="9"/>
        <v>-0.016313213703099454</v>
      </c>
      <c r="G192" s="17">
        <f t="shared" si="10"/>
        <v>219.625027</v>
      </c>
      <c r="H192" s="17">
        <f t="shared" si="11"/>
        <v>215.72385300000002</v>
      </c>
      <c r="I192" s="34">
        <f t="shared" si="14"/>
        <v>-0.017762884555046494</v>
      </c>
    </row>
    <row r="193" spans="1:9" ht="14.25" customHeight="1">
      <c r="A193" s="59"/>
      <c r="B193" s="60"/>
      <c r="C193" s="5" t="s">
        <v>38</v>
      </c>
      <c r="D193" s="42">
        <v>1.21</v>
      </c>
      <c r="E193" s="58" t="s">
        <v>301</v>
      </c>
      <c r="F193" s="91">
        <f t="shared" si="9"/>
        <v>-0.016528925619834725</v>
      </c>
      <c r="G193" s="17">
        <f t="shared" si="10"/>
        <v>43.351759</v>
      </c>
      <c r="H193" s="17">
        <f t="shared" si="11"/>
        <v>42.572369</v>
      </c>
      <c r="I193" s="34">
        <f t="shared" si="14"/>
        <v>-0.0179782785745787</v>
      </c>
    </row>
    <row r="194" spans="1:9" ht="14.25" customHeight="1">
      <c r="A194" s="59" t="s">
        <v>302</v>
      </c>
      <c r="B194" s="61" t="s">
        <v>303</v>
      </c>
      <c r="C194" s="14" t="s">
        <v>34</v>
      </c>
      <c r="D194" s="42">
        <v>10.08</v>
      </c>
      <c r="E194" s="58" t="s">
        <v>304</v>
      </c>
      <c r="F194" s="91">
        <f t="shared" si="9"/>
        <v>-0.016865079365079357</v>
      </c>
      <c r="G194" s="17">
        <f t="shared" si="10"/>
        <v>361.145232</v>
      </c>
      <c r="H194" s="17">
        <f t="shared" si="11"/>
        <v>354.531241</v>
      </c>
      <c r="I194" s="34">
        <f t="shared" si="14"/>
        <v>-0.018313936926072995</v>
      </c>
    </row>
    <row r="195" spans="1:9" ht="14.25" customHeight="1">
      <c r="A195" s="59"/>
      <c r="B195" s="61"/>
      <c r="C195" s="5" t="s">
        <v>36</v>
      </c>
      <c r="D195" s="42">
        <v>8.66</v>
      </c>
      <c r="E195" s="58" t="s">
        <v>195</v>
      </c>
      <c r="F195" s="91">
        <f t="shared" si="9"/>
        <v>-0.018475750577367223</v>
      </c>
      <c r="G195" s="17">
        <f t="shared" si="10"/>
        <v>310.269614</v>
      </c>
      <c r="H195" s="17">
        <f t="shared" si="11"/>
        <v>304.08835</v>
      </c>
      <c r="I195" s="34">
        <f t="shared" si="14"/>
        <v>-0.019922234473144375</v>
      </c>
    </row>
    <row r="196" spans="1:9" ht="14.25" customHeight="1">
      <c r="A196" s="59"/>
      <c r="B196" s="61"/>
      <c r="C196" s="5" t="s">
        <v>38</v>
      </c>
      <c r="D196" s="42">
        <v>1.42</v>
      </c>
      <c r="E196" s="58" t="s">
        <v>305</v>
      </c>
      <c r="F196" s="91">
        <f t="shared" si="9"/>
        <v>-0.007042253521126767</v>
      </c>
      <c r="G196" s="17">
        <f t="shared" si="10"/>
        <v>50.875617999999996</v>
      </c>
      <c r="H196" s="17">
        <f t="shared" si="11"/>
        <v>50.442891</v>
      </c>
      <c r="I196" s="34">
        <f t="shared" si="14"/>
        <v>-0.00850558709675021</v>
      </c>
    </row>
    <row r="197" spans="1:9" ht="14.25" customHeight="1">
      <c r="A197" s="59" t="s">
        <v>306</v>
      </c>
      <c r="B197" s="61" t="s">
        <v>307</v>
      </c>
      <c r="C197" s="14" t="s">
        <v>34</v>
      </c>
      <c r="D197" s="42">
        <v>6.61</v>
      </c>
      <c r="E197" s="58" t="s">
        <v>308</v>
      </c>
      <c r="F197" s="91">
        <f t="shared" si="9"/>
        <v>-0.0075642965204237075</v>
      </c>
      <c r="G197" s="17">
        <f t="shared" si="10"/>
        <v>236.822419</v>
      </c>
      <c r="H197" s="17">
        <f t="shared" si="11"/>
        <v>234.684656</v>
      </c>
      <c r="I197" s="34">
        <f t="shared" si="14"/>
        <v>-0.009026860755104468</v>
      </c>
    </row>
    <row r="198" spans="1:9" ht="14.25" customHeight="1">
      <c r="A198" s="59"/>
      <c r="B198" s="61"/>
      <c r="C198" s="5" t="s">
        <v>36</v>
      </c>
      <c r="D198" s="42">
        <v>5.18</v>
      </c>
      <c r="E198" s="58" t="s">
        <v>309</v>
      </c>
      <c r="F198" s="91">
        <f t="shared" si="9"/>
        <v>-0.007722007722007729</v>
      </c>
      <c r="G198" s="17">
        <f t="shared" si="10"/>
        <v>185.58852199999998</v>
      </c>
      <c r="H198" s="17">
        <f t="shared" si="11"/>
        <v>183.884014</v>
      </c>
      <c r="I198" s="34">
        <f t="shared" si="14"/>
        <v>-0.009184339535825259</v>
      </c>
    </row>
    <row r="199" spans="1:9" ht="14.25" customHeight="1">
      <c r="A199" s="59"/>
      <c r="B199" s="61"/>
      <c r="C199" s="5" t="s">
        <v>38</v>
      </c>
      <c r="D199" s="42">
        <v>1.43</v>
      </c>
      <c r="E199" s="58" t="s">
        <v>310</v>
      </c>
      <c r="F199" s="91">
        <f t="shared" si="9"/>
        <v>-0.006993006993007</v>
      </c>
      <c r="G199" s="17">
        <f t="shared" si="10"/>
        <v>51.233897</v>
      </c>
      <c r="H199" s="17">
        <f t="shared" si="11"/>
        <v>50.800642</v>
      </c>
      <c r="I199" s="34">
        <f t="shared" si="14"/>
        <v>-0.008456413143821473</v>
      </c>
    </row>
    <row r="200" spans="1:9" ht="14.25">
      <c r="A200" s="69" t="s">
        <v>311</v>
      </c>
      <c r="B200" s="63" t="s">
        <v>312</v>
      </c>
      <c r="C200" s="14" t="s">
        <v>34</v>
      </c>
      <c r="D200" s="42">
        <v>0.93</v>
      </c>
      <c r="E200" s="58" t="s">
        <v>153</v>
      </c>
      <c r="F200" s="91">
        <f t="shared" si="9"/>
        <v>-0.01075268817204302</v>
      </c>
      <c r="G200" s="17">
        <f t="shared" si="10"/>
        <v>33.319947</v>
      </c>
      <c r="H200" s="17">
        <f t="shared" si="11"/>
        <v>32.913092000000006</v>
      </c>
      <c r="I200" s="34">
        <f t="shared" si="14"/>
        <v>-0.012210553636234567</v>
      </c>
    </row>
    <row r="201" spans="1:9" ht="14.25" customHeight="1">
      <c r="A201" s="69"/>
      <c r="B201" s="63"/>
      <c r="C201" s="5" t="s">
        <v>36</v>
      </c>
      <c r="D201" s="42">
        <v>0.62</v>
      </c>
      <c r="E201" s="58" t="s">
        <v>313</v>
      </c>
      <c r="F201" s="91">
        <f aca="true" t="shared" si="15" ref="F201:F263">SUM(E201-D201)/D201</f>
        <v>-0.01612903225806453</v>
      </c>
      <c r="G201" s="17">
        <f aca="true" t="shared" si="16" ref="G201:G263">SUM(D201*35.8279)</f>
        <v>22.213297999999998</v>
      </c>
      <c r="H201" s="17">
        <f aca="true" t="shared" si="17" ref="H201:H263">SUM(E201*35.7751)</f>
        <v>21.822811</v>
      </c>
      <c r="I201" s="34">
        <f t="shared" si="14"/>
        <v>-0.017578974540385525</v>
      </c>
    </row>
    <row r="202" spans="1:9" ht="14.25" customHeight="1">
      <c r="A202" s="69"/>
      <c r="B202" s="63"/>
      <c r="C202" s="5" t="s">
        <v>38</v>
      </c>
      <c r="D202" s="42">
        <v>0.31</v>
      </c>
      <c r="E202" s="58" t="s">
        <v>130</v>
      </c>
      <c r="F202" s="91">
        <f t="shared" si="15"/>
        <v>0</v>
      </c>
      <c r="G202" s="17">
        <f t="shared" si="16"/>
        <v>11.106648999999999</v>
      </c>
      <c r="H202" s="17">
        <f t="shared" si="17"/>
        <v>11.090281000000001</v>
      </c>
      <c r="I202" s="34">
        <f t="shared" si="14"/>
        <v>-0.0014737118279328143</v>
      </c>
    </row>
    <row r="203" spans="1:9" ht="31.5" customHeight="1">
      <c r="A203" s="56" t="s">
        <v>314</v>
      </c>
      <c r="B203" s="4" t="s">
        <v>315</v>
      </c>
      <c r="C203" s="35" t="s">
        <v>34</v>
      </c>
      <c r="D203" s="42">
        <v>0.43</v>
      </c>
      <c r="E203" s="58" t="s">
        <v>13</v>
      </c>
      <c r="F203" s="91" t="s">
        <v>13</v>
      </c>
      <c r="G203" s="17">
        <f t="shared" si="16"/>
        <v>15.405997</v>
      </c>
      <c r="H203" s="17" t="s">
        <v>13</v>
      </c>
      <c r="I203" s="34" t="s">
        <v>13</v>
      </c>
    </row>
    <row r="204" spans="1:9" ht="14.25" customHeight="1">
      <c r="A204" s="59" t="s">
        <v>316</v>
      </c>
      <c r="B204" s="61" t="s">
        <v>317</v>
      </c>
      <c r="C204" s="14" t="s">
        <v>34</v>
      </c>
      <c r="D204" s="29" t="s">
        <v>105</v>
      </c>
      <c r="E204" s="29" t="s">
        <v>105</v>
      </c>
      <c r="F204" s="29" t="s">
        <v>105</v>
      </c>
      <c r="G204" s="29" t="s">
        <v>105</v>
      </c>
      <c r="H204" s="29" t="s">
        <v>105</v>
      </c>
      <c r="I204" s="31" t="s">
        <v>105</v>
      </c>
    </row>
    <row r="205" spans="1:9" ht="14.25" customHeight="1">
      <c r="A205" s="59"/>
      <c r="B205" s="61"/>
      <c r="C205" s="5" t="s">
        <v>36</v>
      </c>
      <c r="D205" s="29" t="s">
        <v>105</v>
      </c>
      <c r="E205" s="29" t="s">
        <v>105</v>
      </c>
      <c r="F205" s="29" t="s">
        <v>105</v>
      </c>
      <c r="G205" s="29" t="s">
        <v>105</v>
      </c>
      <c r="H205" s="29" t="s">
        <v>105</v>
      </c>
      <c r="I205" s="31" t="s">
        <v>105</v>
      </c>
    </row>
    <row r="206" spans="1:9" ht="14.25" customHeight="1">
      <c r="A206" s="59"/>
      <c r="B206" s="61"/>
      <c r="C206" s="5" t="s">
        <v>38</v>
      </c>
      <c r="D206" s="29" t="s">
        <v>105</v>
      </c>
      <c r="E206" s="29" t="s">
        <v>105</v>
      </c>
      <c r="F206" s="29" t="s">
        <v>105</v>
      </c>
      <c r="G206" s="29" t="s">
        <v>105</v>
      </c>
      <c r="H206" s="29" t="s">
        <v>105</v>
      </c>
      <c r="I206" s="31" t="s">
        <v>105</v>
      </c>
    </row>
    <row r="207" spans="1:9" ht="14.25" customHeight="1">
      <c r="A207" s="59" t="s">
        <v>318</v>
      </c>
      <c r="B207" s="61" t="s">
        <v>319</v>
      </c>
      <c r="C207" s="14" t="s">
        <v>34</v>
      </c>
      <c r="D207" s="29" t="s">
        <v>105</v>
      </c>
      <c r="E207" s="29" t="s">
        <v>105</v>
      </c>
      <c r="F207" s="29" t="s">
        <v>105</v>
      </c>
      <c r="G207" s="29" t="s">
        <v>105</v>
      </c>
      <c r="H207" s="29" t="s">
        <v>105</v>
      </c>
      <c r="I207" s="31" t="s">
        <v>105</v>
      </c>
    </row>
    <row r="208" spans="1:9" ht="14.25" customHeight="1">
      <c r="A208" s="59"/>
      <c r="B208" s="61"/>
      <c r="C208" s="5" t="s">
        <v>36</v>
      </c>
      <c r="D208" s="29" t="s">
        <v>105</v>
      </c>
      <c r="E208" s="29" t="s">
        <v>105</v>
      </c>
      <c r="F208" s="29" t="s">
        <v>105</v>
      </c>
      <c r="G208" s="29" t="s">
        <v>105</v>
      </c>
      <c r="H208" s="29" t="s">
        <v>105</v>
      </c>
      <c r="I208" s="31" t="s">
        <v>105</v>
      </c>
    </row>
    <row r="209" spans="1:9" ht="14.25" customHeight="1">
      <c r="A209" s="59"/>
      <c r="B209" s="61"/>
      <c r="C209" s="5" t="s">
        <v>38</v>
      </c>
      <c r="D209" s="42">
        <v>0.63</v>
      </c>
      <c r="E209" s="58" t="s">
        <v>320</v>
      </c>
      <c r="F209" s="91">
        <f t="shared" si="15"/>
        <v>0</v>
      </c>
      <c r="G209" s="17">
        <f t="shared" si="16"/>
        <v>22.571577</v>
      </c>
      <c r="H209" s="17">
        <f t="shared" si="17"/>
        <v>22.538313000000002</v>
      </c>
      <c r="I209" s="34">
        <f aca="true" t="shared" si="18" ref="I209:I236">(H209-G209)/G209</f>
        <v>-0.0014737118279329385</v>
      </c>
    </row>
    <row r="210" spans="1:9" ht="14.25" customHeight="1">
      <c r="A210" s="59" t="s">
        <v>321</v>
      </c>
      <c r="B210" s="60" t="s">
        <v>322</v>
      </c>
      <c r="C210" s="14" t="s">
        <v>34</v>
      </c>
      <c r="D210" s="42">
        <v>5.23</v>
      </c>
      <c r="E210" s="58" t="s">
        <v>323</v>
      </c>
      <c r="F210" s="91">
        <f t="shared" si="15"/>
        <v>0.005736137667303892</v>
      </c>
      <c r="G210" s="17">
        <f t="shared" si="16"/>
        <v>187.379917</v>
      </c>
      <c r="H210" s="17">
        <f t="shared" si="17"/>
        <v>188.177026</v>
      </c>
      <c r="I210" s="34">
        <f t="shared" si="18"/>
        <v>0.0042539724254441105</v>
      </c>
    </row>
    <row r="211" spans="1:9" ht="14.25" customHeight="1">
      <c r="A211" s="59"/>
      <c r="B211" s="60"/>
      <c r="C211" s="5" t="s">
        <v>36</v>
      </c>
      <c r="D211" s="42">
        <v>4.16</v>
      </c>
      <c r="E211" s="58" t="s">
        <v>324</v>
      </c>
      <c r="F211" s="91">
        <f t="shared" si="15"/>
        <v>0.004807692307692205</v>
      </c>
      <c r="G211" s="17">
        <f t="shared" si="16"/>
        <v>149.044064</v>
      </c>
      <c r="H211" s="17">
        <f t="shared" si="17"/>
        <v>149.539918</v>
      </c>
      <c r="I211" s="34">
        <f t="shared" si="18"/>
        <v>0.0033268953267404765</v>
      </c>
    </row>
    <row r="212" spans="1:9" ht="14.25" customHeight="1">
      <c r="A212" s="59"/>
      <c r="B212" s="60"/>
      <c r="C212" s="5" t="s">
        <v>38</v>
      </c>
      <c r="D212" s="42">
        <v>1.07</v>
      </c>
      <c r="E212" s="58" t="s">
        <v>325</v>
      </c>
      <c r="F212" s="91">
        <f t="shared" si="15"/>
        <v>0.009345794392523372</v>
      </c>
      <c r="G212" s="17">
        <f t="shared" si="16"/>
        <v>38.335853</v>
      </c>
      <c r="H212" s="17">
        <f t="shared" si="17"/>
        <v>38.637108000000005</v>
      </c>
      <c r="I212" s="34">
        <f t="shared" si="18"/>
        <v>0.007858309556852816</v>
      </c>
    </row>
    <row r="213" spans="1:9" ht="22.5" customHeight="1">
      <c r="A213" s="59" t="s">
        <v>326</v>
      </c>
      <c r="B213" s="61" t="s">
        <v>327</v>
      </c>
      <c r="C213" s="14" t="s">
        <v>34</v>
      </c>
      <c r="D213" s="42">
        <v>5.08</v>
      </c>
      <c r="E213" s="58" t="s">
        <v>323</v>
      </c>
      <c r="F213" s="91">
        <f t="shared" si="15"/>
        <v>0.035433070866141676</v>
      </c>
      <c r="G213" s="17">
        <f t="shared" si="16"/>
        <v>182.005732</v>
      </c>
      <c r="H213" s="17">
        <f t="shared" si="17"/>
        <v>188.177026</v>
      </c>
      <c r="I213" s="34">
        <f t="shared" si="18"/>
        <v>0.03390714090257343</v>
      </c>
    </row>
    <row r="214" spans="1:9" ht="22.5" customHeight="1">
      <c r="A214" s="59"/>
      <c r="B214" s="61"/>
      <c r="C214" s="5" t="s">
        <v>36</v>
      </c>
      <c r="D214" s="42">
        <v>4.42</v>
      </c>
      <c r="E214" s="58" t="s">
        <v>328</v>
      </c>
      <c r="F214" s="91">
        <f t="shared" si="15"/>
        <v>0.03167420814479631</v>
      </c>
      <c r="G214" s="17">
        <f t="shared" si="16"/>
        <v>158.359318</v>
      </c>
      <c r="H214" s="17">
        <f t="shared" si="17"/>
        <v>163.134456</v>
      </c>
      <c r="I214" s="34">
        <f t="shared" si="18"/>
        <v>0.03015381766167999</v>
      </c>
    </row>
    <row r="215" spans="1:9" ht="22.5" customHeight="1">
      <c r="A215" s="59"/>
      <c r="B215" s="61"/>
      <c r="C215" s="5" t="s">
        <v>38</v>
      </c>
      <c r="D215" s="42">
        <v>0.66</v>
      </c>
      <c r="E215" s="58" t="s">
        <v>200</v>
      </c>
      <c r="F215" s="91">
        <f t="shared" si="15"/>
        <v>0.06060606060606049</v>
      </c>
      <c r="G215" s="17">
        <f t="shared" si="16"/>
        <v>23.646414</v>
      </c>
      <c r="H215" s="17">
        <f t="shared" si="17"/>
        <v>25.04257</v>
      </c>
      <c r="I215" s="34">
        <f t="shared" si="18"/>
        <v>0.0590430329097681</v>
      </c>
    </row>
    <row r="216" spans="1:9" ht="24" customHeight="1">
      <c r="A216" s="62" t="s">
        <v>329</v>
      </c>
      <c r="B216" s="63" t="s">
        <v>330</v>
      </c>
      <c r="C216" s="6" t="s">
        <v>34</v>
      </c>
      <c r="D216" s="42">
        <v>9.9</v>
      </c>
      <c r="E216" s="58" t="s">
        <v>331</v>
      </c>
      <c r="F216" s="91">
        <f t="shared" si="15"/>
        <v>-0.007070707070707099</v>
      </c>
      <c r="G216" s="17">
        <f t="shared" si="16"/>
        <v>354.69621</v>
      </c>
      <c r="H216" s="17">
        <f t="shared" si="17"/>
        <v>351.669233</v>
      </c>
      <c r="I216" s="34">
        <f t="shared" si="18"/>
        <v>-0.008533998713998067</v>
      </c>
    </row>
    <row r="217" spans="1:9" ht="24" customHeight="1">
      <c r="A217" s="62"/>
      <c r="B217" s="63"/>
      <c r="C217" s="7" t="s">
        <v>36</v>
      </c>
      <c r="D217" s="42">
        <v>8</v>
      </c>
      <c r="E217" s="58" t="s">
        <v>332</v>
      </c>
      <c r="F217" s="91">
        <f t="shared" si="15"/>
        <v>-0.010000000000000009</v>
      </c>
      <c r="G217" s="17">
        <f t="shared" si="16"/>
        <v>286.6232</v>
      </c>
      <c r="H217" s="17">
        <f t="shared" si="17"/>
        <v>283.338792</v>
      </c>
      <c r="I217" s="34">
        <f t="shared" si="18"/>
        <v>-0.011458974709653597</v>
      </c>
    </row>
    <row r="218" spans="1:9" ht="24" customHeight="1">
      <c r="A218" s="62"/>
      <c r="B218" s="63"/>
      <c r="C218" s="7" t="s">
        <v>38</v>
      </c>
      <c r="D218" s="42">
        <v>1.9</v>
      </c>
      <c r="E218" s="58" t="s">
        <v>333</v>
      </c>
      <c r="F218" s="91">
        <f t="shared" si="15"/>
        <v>0.005263157894736847</v>
      </c>
      <c r="G218" s="17">
        <f t="shared" si="16"/>
        <v>68.07301</v>
      </c>
      <c r="H218" s="17">
        <f t="shared" si="17"/>
        <v>68.33044100000001</v>
      </c>
      <c r="I218" s="34">
        <f t="shared" si="18"/>
        <v>0.003781689688762273</v>
      </c>
    </row>
    <row r="219" spans="1:9" ht="19.5" customHeight="1">
      <c r="A219" s="62" t="s">
        <v>334</v>
      </c>
      <c r="B219" s="63" t="s">
        <v>335</v>
      </c>
      <c r="C219" s="6" t="s">
        <v>34</v>
      </c>
      <c r="D219" s="42">
        <v>13.74</v>
      </c>
      <c r="E219" s="58" t="s">
        <v>336</v>
      </c>
      <c r="F219" s="91">
        <f t="shared" si="15"/>
        <v>-0.005094614264919963</v>
      </c>
      <c r="G219" s="17">
        <f t="shared" si="16"/>
        <v>492.275346</v>
      </c>
      <c r="H219" s="17">
        <f t="shared" si="17"/>
        <v>489.04561700000005</v>
      </c>
      <c r="I219" s="34">
        <f t="shared" si="18"/>
        <v>-0.006560818099551878</v>
      </c>
    </row>
    <row r="220" spans="1:9" ht="30.75" customHeight="1">
      <c r="A220" s="62"/>
      <c r="B220" s="63"/>
      <c r="C220" s="7" t="s">
        <v>36</v>
      </c>
      <c r="D220" s="42">
        <v>11.5</v>
      </c>
      <c r="E220" s="58" t="s">
        <v>166</v>
      </c>
      <c r="F220" s="91">
        <f t="shared" si="15"/>
        <v>-0.006956521739130441</v>
      </c>
      <c r="G220" s="17">
        <f t="shared" si="16"/>
        <v>412.02085</v>
      </c>
      <c r="H220" s="17">
        <f t="shared" si="17"/>
        <v>408.551642</v>
      </c>
      <c r="I220" s="34">
        <f t="shared" si="18"/>
        <v>-0.008419981658695138</v>
      </c>
    </row>
    <row r="221" spans="1:9" ht="29.25" customHeight="1">
      <c r="A221" s="62"/>
      <c r="B221" s="63"/>
      <c r="C221" s="7" t="s">
        <v>38</v>
      </c>
      <c r="D221" s="42">
        <v>2.24</v>
      </c>
      <c r="E221" s="58" t="s">
        <v>337</v>
      </c>
      <c r="F221" s="91">
        <f t="shared" si="15"/>
        <v>0.004464285714285619</v>
      </c>
      <c r="G221" s="17">
        <f t="shared" si="16"/>
        <v>80.254496</v>
      </c>
      <c r="H221" s="17">
        <f t="shared" si="17"/>
        <v>80.493975</v>
      </c>
      <c r="I221" s="34">
        <f t="shared" si="18"/>
        <v>0.0029839948156923555</v>
      </c>
    </row>
    <row r="222" spans="1:9" ht="24" customHeight="1">
      <c r="A222" s="62" t="s">
        <v>338</v>
      </c>
      <c r="B222" s="63" t="s">
        <v>339</v>
      </c>
      <c r="C222" s="6" t="s">
        <v>34</v>
      </c>
      <c r="D222" s="42">
        <v>8.83</v>
      </c>
      <c r="E222" s="58" t="s">
        <v>340</v>
      </c>
      <c r="F222" s="91">
        <f t="shared" si="15"/>
        <v>-0.01585503963759916</v>
      </c>
      <c r="G222" s="17">
        <f t="shared" si="16"/>
        <v>316.360357</v>
      </c>
      <c r="H222" s="17">
        <f t="shared" si="17"/>
        <v>310.885619</v>
      </c>
      <c r="I222" s="34">
        <f t="shared" si="18"/>
        <v>-0.017305385706085804</v>
      </c>
    </row>
    <row r="223" spans="1:9" ht="24" customHeight="1">
      <c r="A223" s="62"/>
      <c r="B223" s="63"/>
      <c r="C223" s="7" t="s">
        <v>36</v>
      </c>
      <c r="D223" s="42">
        <v>7.43</v>
      </c>
      <c r="E223" s="58" t="s">
        <v>341</v>
      </c>
      <c r="F223" s="91">
        <f t="shared" si="15"/>
        <v>-0.017496635262449517</v>
      </c>
      <c r="G223" s="17">
        <f t="shared" si="16"/>
        <v>266.201297</v>
      </c>
      <c r="H223" s="17">
        <f t="shared" si="17"/>
        <v>261.15823</v>
      </c>
      <c r="I223" s="34">
        <f t="shared" si="18"/>
        <v>-0.018944562092047236</v>
      </c>
    </row>
    <row r="224" spans="1:9" ht="24" customHeight="1">
      <c r="A224" s="62"/>
      <c r="B224" s="63"/>
      <c r="C224" s="7" t="s">
        <v>38</v>
      </c>
      <c r="D224" s="42">
        <v>1.4</v>
      </c>
      <c r="E224" s="58" t="s">
        <v>342</v>
      </c>
      <c r="F224" s="91">
        <f t="shared" si="15"/>
        <v>-0.00714285714285715</v>
      </c>
      <c r="G224" s="17">
        <f t="shared" si="16"/>
        <v>50.15906</v>
      </c>
      <c r="H224" s="17">
        <f t="shared" si="17"/>
        <v>49.727389</v>
      </c>
      <c r="I224" s="34">
        <f t="shared" si="18"/>
        <v>-0.008606042457733347</v>
      </c>
    </row>
    <row r="225" spans="1:9" ht="21" customHeight="1">
      <c r="A225" s="62" t="s">
        <v>343</v>
      </c>
      <c r="B225" s="63" t="s">
        <v>344</v>
      </c>
      <c r="C225" s="6" t="s">
        <v>34</v>
      </c>
      <c r="D225" s="42">
        <v>12.7</v>
      </c>
      <c r="E225" s="58" t="s">
        <v>345</v>
      </c>
      <c r="F225" s="91">
        <f t="shared" si="15"/>
        <v>-0.015748031496062936</v>
      </c>
      <c r="G225" s="17">
        <f t="shared" si="16"/>
        <v>455.01433</v>
      </c>
      <c r="H225" s="17">
        <f t="shared" si="17"/>
        <v>447.18875</v>
      </c>
      <c r="I225" s="34">
        <f t="shared" si="18"/>
        <v>-0.017198535263713444</v>
      </c>
    </row>
    <row r="226" spans="1:9" ht="22.5" customHeight="1">
      <c r="A226" s="62"/>
      <c r="B226" s="63"/>
      <c r="C226" s="7" t="s">
        <v>36</v>
      </c>
      <c r="D226" s="42">
        <v>10.81</v>
      </c>
      <c r="E226" s="58" t="s">
        <v>346</v>
      </c>
      <c r="F226" s="91">
        <f t="shared" si="15"/>
        <v>-0.018501387604070402</v>
      </c>
      <c r="G226" s="17">
        <f t="shared" si="16"/>
        <v>387.299599</v>
      </c>
      <c r="H226" s="17">
        <f t="shared" si="17"/>
        <v>379.573811</v>
      </c>
      <c r="I226" s="34">
        <f t="shared" si="18"/>
        <v>-0.019947833718258052</v>
      </c>
    </row>
    <row r="227" spans="1:9" ht="25.5" customHeight="1">
      <c r="A227" s="62"/>
      <c r="B227" s="63"/>
      <c r="C227" s="7" t="s">
        <v>38</v>
      </c>
      <c r="D227" s="42">
        <v>1.89</v>
      </c>
      <c r="E227" s="58" t="s">
        <v>347</v>
      </c>
      <c r="F227" s="91">
        <f t="shared" si="15"/>
        <v>0</v>
      </c>
      <c r="G227" s="17">
        <f t="shared" si="16"/>
        <v>67.714731</v>
      </c>
      <c r="H227" s="17">
        <f t="shared" si="17"/>
        <v>67.614939</v>
      </c>
      <c r="I227" s="34">
        <f t="shared" si="18"/>
        <v>-0.001473711827932886</v>
      </c>
    </row>
    <row r="228" spans="1:9" ht="14.25" customHeight="1">
      <c r="A228" s="59" t="s">
        <v>348</v>
      </c>
      <c r="B228" s="60" t="s">
        <v>349</v>
      </c>
      <c r="C228" s="14" t="s">
        <v>34</v>
      </c>
      <c r="D228" s="42">
        <v>9.18</v>
      </c>
      <c r="E228" s="58" t="s">
        <v>350</v>
      </c>
      <c r="F228" s="91">
        <f t="shared" si="15"/>
        <v>0.007625272331154715</v>
      </c>
      <c r="G228" s="17">
        <f t="shared" si="16"/>
        <v>328.900122</v>
      </c>
      <c r="H228" s="17">
        <f t="shared" si="17"/>
        <v>330.91967500000004</v>
      </c>
      <c r="I228" s="34">
        <f t="shared" si="18"/>
        <v>0.006140323049196164</v>
      </c>
    </row>
    <row r="229" spans="1:9" ht="14.25" customHeight="1">
      <c r="A229" s="59"/>
      <c r="B229" s="60"/>
      <c r="C229" s="5" t="s">
        <v>36</v>
      </c>
      <c r="D229" s="42">
        <v>7.8</v>
      </c>
      <c r="E229" s="58" t="s">
        <v>351</v>
      </c>
      <c r="F229" s="91">
        <f t="shared" si="15"/>
        <v>0.007692307692307756</v>
      </c>
      <c r="G229" s="17">
        <f t="shared" si="16"/>
        <v>279.45761999999996</v>
      </c>
      <c r="H229" s="17">
        <f t="shared" si="17"/>
        <v>281.192286</v>
      </c>
      <c r="I229" s="34">
        <f t="shared" si="18"/>
        <v>0.006207259619544678</v>
      </c>
    </row>
    <row r="230" spans="1:9" ht="14.25" customHeight="1">
      <c r="A230" s="59"/>
      <c r="B230" s="60"/>
      <c r="C230" s="5" t="s">
        <v>38</v>
      </c>
      <c r="D230" s="42">
        <v>1.38</v>
      </c>
      <c r="E230" s="58" t="s">
        <v>342</v>
      </c>
      <c r="F230" s="91">
        <f t="shared" si="15"/>
        <v>0.00724637681159421</v>
      </c>
      <c r="G230" s="17">
        <f t="shared" si="16"/>
        <v>49.442502</v>
      </c>
      <c r="H230" s="17">
        <f t="shared" si="17"/>
        <v>49.727389</v>
      </c>
      <c r="I230" s="34">
        <f t="shared" si="18"/>
        <v>0.005761985912444414</v>
      </c>
    </row>
    <row r="231" spans="1:9" ht="14.25" customHeight="1">
      <c r="A231" s="59" t="s">
        <v>352</v>
      </c>
      <c r="B231" s="61" t="s">
        <v>353</v>
      </c>
      <c r="C231" s="14" t="s">
        <v>34</v>
      </c>
      <c r="D231" s="42">
        <v>5.46</v>
      </c>
      <c r="E231" s="58" t="s">
        <v>354</v>
      </c>
      <c r="F231" s="91">
        <f t="shared" si="15"/>
        <v>-0.060439560439560454</v>
      </c>
      <c r="G231" s="17">
        <f t="shared" si="16"/>
        <v>195.62033399999999</v>
      </c>
      <c r="H231" s="17">
        <f t="shared" si="17"/>
        <v>183.526263</v>
      </c>
      <c r="I231" s="34">
        <f t="shared" si="18"/>
        <v>-0.0618242017723985</v>
      </c>
    </row>
    <row r="232" spans="1:9" ht="14.25" customHeight="1">
      <c r="A232" s="59"/>
      <c r="B232" s="61"/>
      <c r="C232" s="5" t="s">
        <v>36</v>
      </c>
      <c r="D232" s="42">
        <v>4.37</v>
      </c>
      <c r="E232" s="58" t="s">
        <v>355</v>
      </c>
      <c r="F232" s="91">
        <f t="shared" si="15"/>
        <v>-0.07093821510297495</v>
      </c>
      <c r="G232" s="17">
        <f t="shared" si="16"/>
        <v>156.567923</v>
      </c>
      <c r="H232" s="17">
        <f t="shared" si="17"/>
        <v>145.246906</v>
      </c>
      <c r="I232" s="34">
        <f t="shared" si="18"/>
        <v>-0.07230738444425817</v>
      </c>
    </row>
    <row r="233" spans="1:9" ht="14.25" customHeight="1">
      <c r="A233" s="59"/>
      <c r="B233" s="61"/>
      <c r="C233" s="5" t="s">
        <v>38</v>
      </c>
      <c r="D233" s="42">
        <v>1.09</v>
      </c>
      <c r="E233" s="58" t="s">
        <v>356</v>
      </c>
      <c r="F233" s="91">
        <f t="shared" si="15"/>
        <v>-0.018348623853211024</v>
      </c>
      <c r="G233" s="17">
        <f t="shared" si="16"/>
        <v>39.052411</v>
      </c>
      <c r="H233" s="17">
        <f t="shared" si="17"/>
        <v>38.279357000000005</v>
      </c>
      <c r="I233" s="34">
        <f t="shared" si="18"/>
        <v>-0.019795295097145085</v>
      </c>
    </row>
    <row r="234" spans="1:9" ht="14.25" customHeight="1">
      <c r="A234" s="59" t="s">
        <v>357</v>
      </c>
      <c r="B234" s="61" t="s">
        <v>358</v>
      </c>
      <c r="C234" s="14" t="s">
        <v>34</v>
      </c>
      <c r="D234" s="42">
        <v>4.85</v>
      </c>
      <c r="E234" s="58" t="s">
        <v>359</v>
      </c>
      <c r="F234" s="91">
        <f t="shared" si="15"/>
        <v>0.2061855670103093</v>
      </c>
      <c r="G234" s="17">
        <f t="shared" si="16"/>
        <v>173.765315</v>
      </c>
      <c r="H234" s="17">
        <f t="shared" si="17"/>
        <v>209.284335</v>
      </c>
      <c r="I234" s="34">
        <f t="shared" si="18"/>
        <v>0.20440799707352422</v>
      </c>
    </row>
    <row r="235" spans="1:9" ht="14.25" customHeight="1">
      <c r="A235" s="59"/>
      <c r="B235" s="61"/>
      <c r="C235" s="5" t="s">
        <v>36</v>
      </c>
      <c r="D235" s="42">
        <v>3.78</v>
      </c>
      <c r="E235" s="58" t="s">
        <v>360</v>
      </c>
      <c r="F235" s="91">
        <f t="shared" si="15"/>
        <v>0.2116402116402117</v>
      </c>
      <c r="G235" s="17">
        <f t="shared" si="16"/>
        <v>135.429462</v>
      </c>
      <c r="H235" s="17">
        <f t="shared" si="17"/>
        <v>163.84995800000002</v>
      </c>
      <c r="I235" s="34">
        <f t="shared" si="18"/>
        <v>0.20985460312911836</v>
      </c>
    </row>
    <row r="236" spans="1:9" ht="14.25" customHeight="1">
      <c r="A236" s="59"/>
      <c r="B236" s="61"/>
      <c r="C236" s="5" t="s">
        <v>38</v>
      </c>
      <c r="D236" s="42">
        <v>1.07</v>
      </c>
      <c r="E236" s="58" t="s">
        <v>361</v>
      </c>
      <c r="F236" s="91">
        <f t="shared" si="15"/>
        <v>0.18691588785046723</v>
      </c>
      <c r="G236" s="17">
        <f t="shared" si="16"/>
        <v>38.335853</v>
      </c>
      <c r="H236" s="17">
        <f t="shared" si="17"/>
        <v>45.434377000000005</v>
      </c>
      <c r="I236" s="34">
        <f t="shared" si="18"/>
        <v>0.1851667158677806</v>
      </c>
    </row>
    <row r="237" spans="1:9" ht="14.25" customHeight="1">
      <c r="A237" s="62" t="s">
        <v>362</v>
      </c>
      <c r="B237" s="61" t="s">
        <v>363</v>
      </c>
      <c r="C237" s="14" t="s">
        <v>34</v>
      </c>
      <c r="D237" s="29" t="s">
        <v>105</v>
      </c>
      <c r="E237" s="29" t="s">
        <v>105</v>
      </c>
      <c r="F237" s="29" t="s">
        <v>105</v>
      </c>
      <c r="G237" s="29" t="s">
        <v>105</v>
      </c>
      <c r="H237" s="29" t="s">
        <v>105</v>
      </c>
      <c r="I237" s="31" t="s">
        <v>105</v>
      </c>
    </row>
    <row r="238" spans="1:9" ht="14.25" customHeight="1">
      <c r="A238" s="62"/>
      <c r="B238" s="61"/>
      <c r="C238" s="5" t="s">
        <v>36</v>
      </c>
      <c r="D238" s="29" t="s">
        <v>105</v>
      </c>
      <c r="E238" s="29" t="s">
        <v>105</v>
      </c>
      <c r="F238" s="29" t="s">
        <v>105</v>
      </c>
      <c r="G238" s="29" t="s">
        <v>105</v>
      </c>
      <c r="H238" s="29" t="s">
        <v>105</v>
      </c>
      <c r="I238" s="31" t="s">
        <v>105</v>
      </c>
    </row>
    <row r="239" spans="1:9" ht="14.25" customHeight="1">
      <c r="A239" s="62"/>
      <c r="B239" s="61"/>
      <c r="C239" s="5" t="s">
        <v>38</v>
      </c>
      <c r="D239" s="43">
        <v>2</v>
      </c>
      <c r="E239" s="58" t="s">
        <v>364</v>
      </c>
      <c r="F239" s="91">
        <f t="shared" si="15"/>
        <v>0</v>
      </c>
      <c r="G239" s="17">
        <f t="shared" si="16"/>
        <v>71.6558</v>
      </c>
      <c r="H239" s="17">
        <f t="shared" si="17"/>
        <v>71.5502</v>
      </c>
      <c r="I239" s="34">
        <f aca="true" t="shared" si="19" ref="I239:I260">(H239-G239)/G239</f>
        <v>-0.0014737118279329164</v>
      </c>
    </row>
    <row r="240" spans="1:9" ht="14.25" customHeight="1">
      <c r="A240" s="59" t="s">
        <v>365</v>
      </c>
      <c r="B240" s="61" t="s">
        <v>366</v>
      </c>
      <c r="C240" s="14" t="s">
        <v>34</v>
      </c>
      <c r="D240" s="42">
        <v>5.61</v>
      </c>
      <c r="E240" s="58" t="s">
        <v>367</v>
      </c>
      <c r="F240" s="91">
        <f t="shared" si="15"/>
        <v>0.005347593582887587</v>
      </c>
      <c r="G240" s="17">
        <f t="shared" si="16"/>
        <v>200.994519</v>
      </c>
      <c r="H240" s="17">
        <f t="shared" si="17"/>
        <v>201.771564</v>
      </c>
      <c r="I240" s="34">
        <f t="shared" si="19"/>
        <v>0.003866000943040717</v>
      </c>
    </row>
    <row r="241" spans="1:9" ht="14.25" customHeight="1">
      <c r="A241" s="59"/>
      <c r="B241" s="61"/>
      <c r="C241" s="5" t="s">
        <v>36</v>
      </c>
      <c r="D241" s="42">
        <v>4.62</v>
      </c>
      <c r="E241" s="58" t="s">
        <v>368</v>
      </c>
      <c r="F241" s="91">
        <f t="shared" si="15"/>
        <v>0.004329004329004236</v>
      </c>
      <c r="G241" s="17">
        <f t="shared" si="16"/>
        <v>165.524898</v>
      </c>
      <c r="H241" s="17">
        <f t="shared" si="17"/>
        <v>165.996464</v>
      </c>
      <c r="I241" s="34">
        <f t="shared" si="19"/>
        <v>0.0028489127961884965</v>
      </c>
    </row>
    <row r="242" spans="1:9" ht="14.25" customHeight="1">
      <c r="A242" s="59"/>
      <c r="B242" s="61"/>
      <c r="C242" s="5" t="s">
        <v>38</v>
      </c>
      <c r="D242" s="42">
        <v>0.99</v>
      </c>
      <c r="E242" s="58" t="s">
        <v>369</v>
      </c>
      <c r="F242" s="91">
        <f t="shared" si="15"/>
        <v>0.01010101010101011</v>
      </c>
      <c r="G242" s="17">
        <f t="shared" si="16"/>
        <v>35.469621</v>
      </c>
      <c r="H242" s="17">
        <f t="shared" si="17"/>
        <v>35.7751</v>
      </c>
      <c r="I242" s="34">
        <f t="shared" si="19"/>
        <v>0.008612412295017345</v>
      </c>
    </row>
    <row r="243" spans="1:9" ht="14.25" customHeight="1">
      <c r="A243" s="59" t="s">
        <v>370</v>
      </c>
      <c r="B243" s="61" t="s">
        <v>371</v>
      </c>
      <c r="C243" s="14" t="s">
        <v>34</v>
      </c>
      <c r="D243" s="42">
        <v>5.74</v>
      </c>
      <c r="E243" s="58" t="s">
        <v>367</v>
      </c>
      <c r="F243" s="91">
        <f t="shared" si="15"/>
        <v>-0.01742160278745654</v>
      </c>
      <c r="G243" s="17">
        <f t="shared" si="16"/>
        <v>205.65214600000002</v>
      </c>
      <c r="H243" s="17">
        <f t="shared" si="17"/>
        <v>201.771564</v>
      </c>
      <c r="I243" s="34">
        <f t="shared" si="19"/>
        <v>-0.01886964019330002</v>
      </c>
    </row>
    <row r="244" spans="1:9" ht="14.25" customHeight="1">
      <c r="A244" s="59"/>
      <c r="B244" s="61"/>
      <c r="C244" s="5" t="s">
        <v>36</v>
      </c>
      <c r="D244" s="42">
        <v>4.63</v>
      </c>
      <c r="E244" s="58" t="s">
        <v>372</v>
      </c>
      <c r="F244" s="91">
        <f t="shared" si="15"/>
        <v>-0.023758099352051906</v>
      </c>
      <c r="G244" s="17">
        <f t="shared" si="16"/>
        <v>165.883177</v>
      </c>
      <c r="H244" s="17">
        <f t="shared" si="17"/>
        <v>161.703452</v>
      </c>
      <c r="I244" s="34">
        <f t="shared" si="19"/>
        <v>-0.025196798587960433</v>
      </c>
    </row>
    <row r="245" spans="1:9" ht="14.25" customHeight="1">
      <c r="A245" s="59"/>
      <c r="B245" s="61"/>
      <c r="C245" s="5" t="s">
        <v>38</v>
      </c>
      <c r="D245" s="42">
        <v>1.11</v>
      </c>
      <c r="E245" s="58" t="s">
        <v>373</v>
      </c>
      <c r="F245" s="91">
        <f t="shared" si="15"/>
        <v>0.009009009009009016</v>
      </c>
      <c r="G245" s="17">
        <f t="shared" si="16"/>
        <v>39.768969000000006</v>
      </c>
      <c r="H245" s="17">
        <f t="shared" si="17"/>
        <v>40.068112000000006</v>
      </c>
      <c r="I245" s="34">
        <f t="shared" si="19"/>
        <v>0.007522020497941518</v>
      </c>
    </row>
    <row r="246" spans="1:9" ht="21" customHeight="1">
      <c r="A246" s="59" t="s">
        <v>374</v>
      </c>
      <c r="B246" s="61" t="s">
        <v>375</v>
      </c>
      <c r="C246" s="14" t="s">
        <v>34</v>
      </c>
      <c r="D246" s="42">
        <v>6.6</v>
      </c>
      <c r="E246" s="58" t="s">
        <v>376</v>
      </c>
      <c r="F246" s="91">
        <f t="shared" si="15"/>
        <v>-0.0015151515151514828</v>
      </c>
      <c r="G246" s="17">
        <f t="shared" si="16"/>
        <v>236.46414</v>
      </c>
      <c r="H246" s="17">
        <f t="shared" si="17"/>
        <v>235.757909</v>
      </c>
      <c r="I246" s="34">
        <f t="shared" si="19"/>
        <v>-0.002986630446375396</v>
      </c>
    </row>
    <row r="247" spans="1:9" ht="21" customHeight="1">
      <c r="A247" s="59"/>
      <c r="B247" s="61"/>
      <c r="C247" s="5" t="s">
        <v>36</v>
      </c>
      <c r="D247" s="42">
        <v>5.31</v>
      </c>
      <c r="E247" s="58" t="s">
        <v>377</v>
      </c>
      <c r="F247" s="91">
        <f t="shared" si="15"/>
        <v>-0.0018832391713747246</v>
      </c>
      <c r="G247" s="17">
        <f t="shared" si="16"/>
        <v>190.24614899999997</v>
      </c>
      <c r="H247" s="17">
        <f t="shared" si="17"/>
        <v>189.60803</v>
      </c>
      <c r="I247" s="34">
        <f t="shared" si="19"/>
        <v>-0.0033541756474658557</v>
      </c>
    </row>
    <row r="248" spans="1:9" ht="21" customHeight="1">
      <c r="A248" s="59"/>
      <c r="B248" s="61"/>
      <c r="C248" s="5" t="s">
        <v>38</v>
      </c>
      <c r="D248" s="42">
        <v>1.29</v>
      </c>
      <c r="E248" s="58" t="s">
        <v>378</v>
      </c>
      <c r="F248" s="91">
        <f t="shared" si="15"/>
        <v>0</v>
      </c>
      <c r="G248" s="17">
        <f t="shared" si="16"/>
        <v>46.217991</v>
      </c>
      <c r="H248" s="17">
        <f t="shared" si="17"/>
        <v>46.149879000000006</v>
      </c>
      <c r="I248" s="34">
        <f t="shared" si="19"/>
        <v>-0.0014737118279328104</v>
      </c>
    </row>
    <row r="249" spans="1:9" ht="14.25" customHeight="1">
      <c r="A249" s="59" t="s">
        <v>379</v>
      </c>
      <c r="B249" s="61" t="s">
        <v>380</v>
      </c>
      <c r="C249" s="14" t="s">
        <v>34</v>
      </c>
      <c r="D249" s="42">
        <v>6.67</v>
      </c>
      <c r="E249" s="58" t="s">
        <v>376</v>
      </c>
      <c r="F249" s="91">
        <f t="shared" si="15"/>
        <v>-0.01199400299850076</v>
      </c>
      <c r="G249" s="17">
        <f t="shared" si="16"/>
        <v>238.972093</v>
      </c>
      <c r="H249" s="17">
        <f t="shared" si="17"/>
        <v>235.757909</v>
      </c>
      <c r="I249" s="34">
        <f t="shared" si="19"/>
        <v>-0.013450039122350528</v>
      </c>
    </row>
    <row r="250" spans="1:9" ht="14.25" customHeight="1">
      <c r="A250" s="59"/>
      <c r="B250" s="61"/>
      <c r="C250" s="5" t="s">
        <v>36</v>
      </c>
      <c r="D250" s="42">
        <v>5.31</v>
      </c>
      <c r="E250" s="58" t="s">
        <v>381</v>
      </c>
      <c r="F250" s="91">
        <f t="shared" si="15"/>
        <v>-0.01318267419962324</v>
      </c>
      <c r="G250" s="17">
        <f t="shared" si="16"/>
        <v>190.24614899999997</v>
      </c>
      <c r="H250" s="17">
        <f t="shared" si="17"/>
        <v>187.46152400000003</v>
      </c>
      <c r="I250" s="34">
        <f t="shared" si="19"/>
        <v>-0.014636958564664291</v>
      </c>
    </row>
    <row r="251" spans="1:9" ht="14.25" customHeight="1">
      <c r="A251" s="59"/>
      <c r="B251" s="61"/>
      <c r="C251" s="5" t="s">
        <v>38</v>
      </c>
      <c r="D251" s="42">
        <v>1.36</v>
      </c>
      <c r="E251" s="58" t="s">
        <v>22</v>
      </c>
      <c r="F251" s="91">
        <f t="shared" si="15"/>
        <v>-0.007352941176470594</v>
      </c>
      <c r="G251" s="17">
        <f t="shared" si="16"/>
        <v>48.725944000000005</v>
      </c>
      <c r="H251" s="17">
        <f t="shared" si="17"/>
        <v>48.29638500000001</v>
      </c>
      <c r="I251" s="34">
        <f t="shared" si="19"/>
        <v>-0.008815816888021657</v>
      </c>
    </row>
    <row r="252" spans="1:9" ht="14.25" customHeight="1">
      <c r="A252" s="59" t="s">
        <v>382</v>
      </c>
      <c r="B252" s="61" t="s">
        <v>383</v>
      </c>
      <c r="C252" s="14" t="s">
        <v>34</v>
      </c>
      <c r="D252" s="42">
        <v>8.39</v>
      </c>
      <c r="E252" s="58" t="s">
        <v>384</v>
      </c>
      <c r="F252" s="91">
        <f t="shared" si="15"/>
        <v>-0.0059594755661502635</v>
      </c>
      <c r="G252" s="17">
        <f t="shared" si="16"/>
        <v>300.596081</v>
      </c>
      <c r="H252" s="17">
        <f t="shared" si="17"/>
        <v>298.364334</v>
      </c>
      <c r="I252" s="34">
        <f t="shared" si="19"/>
        <v>-0.007424404844453182</v>
      </c>
    </row>
    <row r="253" spans="1:9" ht="14.25" customHeight="1">
      <c r="A253" s="59"/>
      <c r="B253" s="61"/>
      <c r="C253" s="5" t="s">
        <v>36</v>
      </c>
      <c r="D253" s="42">
        <v>6.37</v>
      </c>
      <c r="E253" s="58" t="s">
        <v>385</v>
      </c>
      <c r="F253" s="91">
        <f t="shared" si="15"/>
        <v>-0.00784929356357925</v>
      </c>
      <c r="G253" s="17">
        <f t="shared" si="16"/>
        <v>228.223723</v>
      </c>
      <c r="H253" s="17">
        <f t="shared" si="17"/>
        <v>226.098632</v>
      </c>
      <c r="I253" s="34">
        <f t="shared" si="19"/>
        <v>-0.009311437794746682</v>
      </c>
    </row>
    <row r="254" spans="1:9" ht="14.25" customHeight="1">
      <c r="A254" s="59"/>
      <c r="B254" s="61"/>
      <c r="C254" s="5" t="s">
        <v>38</v>
      </c>
      <c r="D254" s="42">
        <v>2.02</v>
      </c>
      <c r="E254" s="58" t="s">
        <v>386</v>
      </c>
      <c r="F254" s="91">
        <f t="shared" si="15"/>
        <v>0</v>
      </c>
      <c r="G254" s="17">
        <f t="shared" si="16"/>
        <v>72.372358</v>
      </c>
      <c r="H254" s="17">
        <f t="shared" si="17"/>
        <v>72.265702</v>
      </c>
      <c r="I254" s="34">
        <f t="shared" si="19"/>
        <v>-0.001473711827932993</v>
      </c>
    </row>
    <row r="255" spans="1:9" ht="14.25" customHeight="1">
      <c r="A255" s="59" t="s">
        <v>387</v>
      </c>
      <c r="B255" s="61" t="s">
        <v>388</v>
      </c>
      <c r="C255" s="14" t="s">
        <v>34</v>
      </c>
      <c r="D255" s="42">
        <v>5.05</v>
      </c>
      <c r="E255" s="58" t="s">
        <v>389</v>
      </c>
      <c r="F255" s="91">
        <f t="shared" si="15"/>
        <v>0</v>
      </c>
      <c r="G255" s="17">
        <f t="shared" si="16"/>
        <v>180.930895</v>
      </c>
      <c r="H255" s="17">
        <f t="shared" si="17"/>
        <v>180.664255</v>
      </c>
      <c r="I255" s="34">
        <f t="shared" si="19"/>
        <v>-0.001473711827932954</v>
      </c>
    </row>
    <row r="256" spans="1:9" ht="14.25" customHeight="1">
      <c r="A256" s="59"/>
      <c r="B256" s="61"/>
      <c r="C256" s="5" t="s">
        <v>36</v>
      </c>
      <c r="D256" s="42">
        <v>3.7</v>
      </c>
      <c r="E256" s="58" t="s">
        <v>390</v>
      </c>
      <c r="F256" s="91">
        <f t="shared" si="15"/>
        <v>-0.002702702702702765</v>
      </c>
      <c r="G256" s="17">
        <f t="shared" si="16"/>
        <v>132.56323</v>
      </c>
      <c r="H256" s="17">
        <f t="shared" si="17"/>
        <v>132.010119</v>
      </c>
      <c r="I256" s="34">
        <f t="shared" si="19"/>
        <v>-0.004172431525695332</v>
      </c>
    </row>
    <row r="257" spans="1:9" ht="14.25" customHeight="1">
      <c r="A257" s="59"/>
      <c r="B257" s="61"/>
      <c r="C257" s="5" t="s">
        <v>38</v>
      </c>
      <c r="D257" s="42">
        <v>1.35</v>
      </c>
      <c r="E257" s="58" t="s">
        <v>246</v>
      </c>
      <c r="F257" s="91">
        <f t="shared" si="15"/>
        <v>0.007407407407407414</v>
      </c>
      <c r="G257" s="17">
        <f t="shared" si="16"/>
        <v>48.367665</v>
      </c>
      <c r="H257" s="17">
        <f t="shared" si="17"/>
        <v>48.65413600000001</v>
      </c>
      <c r="I257" s="34">
        <f t="shared" si="19"/>
        <v>0.005922779195563935</v>
      </c>
    </row>
    <row r="258" spans="1:9" ht="14.25" customHeight="1">
      <c r="A258" s="59" t="s">
        <v>391</v>
      </c>
      <c r="B258" s="61" t="s">
        <v>392</v>
      </c>
      <c r="C258" s="14" t="s">
        <v>34</v>
      </c>
      <c r="D258" s="42">
        <v>7</v>
      </c>
      <c r="E258" s="58" t="s">
        <v>393</v>
      </c>
      <c r="F258" s="91">
        <f t="shared" si="15"/>
        <v>0.0028571428571427964</v>
      </c>
      <c r="G258" s="17">
        <f t="shared" si="16"/>
        <v>250.7953</v>
      </c>
      <c r="H258" s="17">
        <f t="shared" si="17"/>
        <v>251.141202</v>
      </c>
      <c r="I258" s="34">
        <f t="shared" si="19"/>
        <v>0.001379220423987193</v>
      </c>
    </row>
    <row r="259" spans="1:9" ht="14.25" customHeight="1">
      <c r="A259" s="59"/>
      <c r="B259" s="61"/>
      <c r="C259" s="5" t="s">
        <v>36</v>
      </c>
      <c r="D259" s="42">
        <v>4.98</v>
      </c>
      <c r="E259" s="58" t="s">
        <v>394</v>
      </c>
      <c r="F259" s="91">
        <f t="shared" si="15"/>
        <v>0.002008032128514013</v>
      </c>
      <c r="G259" s="17">
        <f t="shared" si="16"/>
        <v>178.422942</v>
      </c>
      <c r="H259" s="17">
        <f t="shared" si="17"/>
        <v>178.517749</v>
      </c>
      <c r="I259" s="34">
        <f t="shared" si="19"/>
        <v>0.0005313610398824327</v>
      </c>
    </row>
    <row r="260" spans="1:9" ht="14.25" customHeight="1">
      <c r="A260" s="59"/>
      <c r="B260" s="61"/>
      <c r="C260" s="5" t="s">
        <v>38</v>
      </c>
      <c r="D260" s="42">
        <v>2.02</v>
      </c>
      <c r="E260" s="58" t="s">
        <v>395</v>
      </c>
      <c r="F260" s="91">
        <f t="shared" si="15"/>
        <v>0.004950495049504845</v>
      </c>
      <c r="G260" s="17">
        <f t="shared" si="16"/>
        <v>72.372358</v>
      </c>
      <c r="H260" s="17">
        <f t="shared" si="17"/>
        <v>72.623453</v>
      </c>
      <c r="I260" s="34">
        <f t="shared" si="19"/>
        <v>0.003469487618463285</v>
      </c>
    </row>
    <row r="261" spans="1:9" ht="14.25" customHeight="1">
      <c r="A261" s="62" t="s">
        <v>396</v>
      </c>
      <c r="B261" s="61" t="s">
        <v>397</v>
      </c>
      <c r="C261" s="14" t="s">
        <v>34</v>
      </c>
      <c r="D261" s="29" t="s">
        <v>105</v>
      </c>
      <c r="E261" s="29" t="s">
        <v>105</v>
      </c>
      <c r="F261" s="29" t="s">
        <v>105</v>
      </c>
      <c r="G261" s="29" t="s">
        <v>105</v>
      </c>
      <c r="H261" s="29" t="s">
        <v>105</v>
      </c>
      <c r="I261" s="31" t="s">
        <v>105</v>
      </c>
    </row>
    <row r="262" spans="1:9" ht="14.25" customHeight="1">
      <c r="A262" s="62"/>
      <c r="B262" s="61"/>
      <c r="C262" s="5" t="s">
        <v>36</v>
      </c>
      <c r="D262" s="29" t="s">
        <v>105</v>
      </c>
      <c r="E262" s="29" t="s">
        <v>105</v>
      </c>
      <c r="F262" s="29" t="s">
        <v>105</v>
      </c>
      <c r="G262" s="31" t="s">
        <v>105</v>
      </c>
      <c r="H262" s="29" t="s">
        <v>105</v>
      </c>
      <c r="I262" s="31" t="s">
        <v>105</v>
      </c>
    </row>
    <row r="263" spans="1:9" ht="14.25" customHeight="1">
      <c r="A263" s="62"/>
      <c r="B263" s="61"/>
      <c r="C263" s="5" t="s">
        <v>38</v>
      </c>
      <c r="D263" s="42">
        <v>2.02</v>
      </c>
      <c r="E263" s="58" t="s">
        <v>386</v>
      </c>
      <c r="F263" s="91">
        <f t="shared" si="15"/>
        <v>0</v>
      </c>
      <c r="G263" s="17">
        <f t="shared" si="16"/>
        <v>72.372358</v>
      </c>
      <c r="H263" s="17">
        <f t="shared" si="17"/>
        <v>72.265702</v>
      </c>
      <c r="I263" s="34">
        <f>(H263-G263)/G263</f>
        <v>-0.001473711827932993</v>
      </c>
    </row>
    <row r="264" spans="1:9" ht="14.25" customHeight="1">
      <c r="A264" s="62" t="s">
        <v>398</v>
      </c>
      <c r="B264" s="61" t="s">
        <v>399</v>
      </c>
      <c r="C264" s="14" t="s">
        <v>34</v>
      </c>
      <c r="D264" s="29" t="s">
        <v>105</v>
      </c>
      <c r="E264" s="29" t="s">
        <v>105</v>
      </c>
      <c r="F264" s="29" t="s">
        <v>105</v>
      </c>
      <c r="G264" s="29" t="s">
        <v>105</v>
      </c>
      <c r="H264" s="29" t="s">
        <v>105</v>
      </c>
      <c r="I264" s="31" t="s">
        <v>105</v>
      </c>
    </row>
    <row r="265" spans="1:9" ht="14.25" customHeight="1">
      <c r="A265" s="62"/>
      <c r="B265" s="61"/>
      <c r="C265" s="5" t="s">
        <v>36</v>
      </c>
      <c r="D265" s="29" t="s">
        <v>105</v>
      </c>
      <c r="E265" s="29" t="s">
        <v>105</v>
      </c>
      <c r="F265" s="29" t="s">
        <v>105</v>
      </c>
      <c r="G265" s="29" t="s">
        <v>105</v>
      </c>
      <c r="H265" s="29" t="s">
        <v>105</v>
      </c>
      <c r="I265" s="31" t="s">
        <v>105</v>
      </c>
    </row>
    <row r="266" spans="1:9" ht="14.25" customHeight="1">
      <c r="A266" s="62"/>
      <c r="B266" s="61"/>
      <c r="C266" s="5" t="s">
        <v>38</v>
      </c>
      <c r="D266" s="42">
        <v>2.54</v>
      </c>
      <c r="E266" s="58" t="s">
        <v>400</v>
      </c>
      <c r="F266" s="91">
        <f aca="true" t="shared" si="20" ref="F266:F328">SUM(E266-D266)/D266</f>
        <v>0.003937007874015664</v>
      </c>
      <c r="G266" s="17">
        <f aca="true" t="shared" si="21" ref="G266:G328">SUM(D266*35.8279)</f>
        <v>91.002866</v>
      </c>
      <c r="H266" s="17">
        <f aca="true" t="shared" si="22" ref="H266:H328">SUM(E266*35.7751)</f>
        <v>91.226505</v>
      </c>
      <c r="I266" s="34">
        <f aca="true" t="shared" si="23" ref="I266:I272">(H266-G266)/G266</f>
        <v>0.002457494031012229</v>
      </c>
    </row>
    <row r="267" spans="1:9" ht="14.25" customHeight="1">
      <c r="A267" s="59" t="s">
        <v>401</v>
      </c>
      <c r="B267" s="61" t="s">
        <v>402</v>
      </c>
      <c r="C267" s="14" t="s">
        <v>34</v>
      </c>
      <c r="D267" s="42">
        <v>6.51</v>
      </c>
      <c r="E267" s="58" t="s">
        <v>403</v>
      </c>
      <c r="F267" s="91">
        <f t="shared" si="20"/>
        <v>-0.004608294930875478</v>
      </c>
      <c r="G267" s="17">
        <f t="shared" si="21"/>
        <v>233.23962899999998</v>
      </c>
      <c r="H267" s="17">
        <f t="shared" si="22"/>
        <v>231.82264800000002</v>
      </c>
      <c r="I267" s="34">
        <f t="shared" si="23"/>
        <v>-0.006075215460062168</v>
      </c>
    </row>
    <row r="268" spans="1:9" ht="14.25" customHeight="1">
      <c r="A268" s="59"/>
      <c r="B268" s="61"/>
      <c r="C268" s="5" t="s">
        <v>36</v>
      </c>
      <c r="D268" s="42">
        <v>4.87</v>
      </c>
      <c r="E268" s="58" t="s">
        <v>404</v>
      </c>
      <c r="F268" s="91">
        <f t="shared" si="20"/>
        <v>-0.0061601642710472785</v>
      </c>
      <c r="G268" s="17">
        <f t="shared" si="21"/>
        <v>174.481873</v>
      </c>
      <c r="H268" s="17">
        <f t="shared" si="22"/>
        <v>173.151484</v>
      </c>
      <c r="I268" s="34">
        <f t="shared" si="23"/>
        <v>-0.007624797792031936</v>
      </c>
    </row>
    <row r="269" spans="1:9" ht="14.25" customHeight="1">
      <c r="A269" s="59"/>
      <c r="B269" s="61"/>
      <c r="C269" s="5" t="s">
        <v>38</v>
      </c>
      <c r="D269" s="42">
        <v>1.64</v>
      </c>
      <c r="E269" s="58" t="s">
        <v>405</v>
      </c>
      <c r="F269" s="91">
        <f t="shared" si="20"/>
        <v>0</v>
      </c>
      <c r="G269" s="17">
        <f t="shared" si="21"/>
        <v>58.75775599999999</v>
      </c>
      <c r="H269" s="17">
        <f t="shared" si="22"/>
        <v>58.671164</v>
      </c>
      <c r="I269" s="34">
        <f t="shared" si="23"/>
        <v>-0.0014737118279329118</v>
      </c>
    </row>
    <row r="270" spans="1:9" ht="14.25" customHeight="1">
      <c r="A270" s="59" t="s">
        <v>406</v>
      </c>
      <c r="B270" s="61" t="s">
        <v>407</v>
      </c>
      <c r="C270" s="14" t="s">
        <v>34</v>
      </c>
      <c r="D270" s="42">
        <v>1.27</v>
      </c>
      <c r="E270" s="58" t="s">
        <v>361</v>
      </c>
      <c r="F270" s="91">
        <f t="shared" si="20"/>
        <v>0</v>
      </c>
      <c r="G270" s="17">
        <f t="shared" si="21"/>
        <v>45.501433</v>
      </c>
      <c r="H270" s="17">
        <f t="shared" si="22"/>
        <v>45.434377000000005</v>
      </c>
      <c r="I270" s="34">
        <f t="shared" si="23"/>
        <v>-0.001473711827932843</v>
      </c>
    </row>
    <row r="271" spans="1:9" ht="14.25" customHeight="1">
      <c r="A271" s="59"/>
      <c r="B271" s="61"/>
      <c r="C271" s="5" t="s">
        <v>36</v>
      </c>
      <c r="D271" s="42">
        <v>0.58</v>
      </c>
      <c r="E271" s="58" t="s">
        <v>408</v>
      </c>
      <c r="F271" s="91">
        <f t="shared" si="20"/>
        <v>0</v>
      </c>
      <c r="G271" s="17">
        <f t="shared" si="21"/>
        <v>20.780182</v>
      </c>
      <c r="H271" s="17">
        <f t="shared" si="22"/>
        <v>20.749558</v>
      </c>
      <c r="I271" s="34">
        <f t="shared" si="23"/>
        <v>-0.0014737118279329576</v>
      </c>
    </row>
    <row r="272" spans="1:9" ht="14.25" customHeight="1">
      <c r="A272" s="59"/>
      <c r="B272" s="61"/>
      <c r="C272" s="5" t="s">
        <v>38</v>
      </c>
      <c r="D272" s="42">
        <v>0.69</v>
      </c>
      <c r="E272" s="58" t="s">
        <v>409</v>
      </c>
      <c r="F272" s="91">
        <f t="shared" si="20"/>
        <v>0</v>
      </c>
      <c r="G272" s="17">
        <f t="shared" si="21"/>
        <v>24.721251</v>
      </c>
      <c r="H272" s="17">
        <f t="shared" si="22"/>
        <v>24.684819</v>
      </c>
      <c r="I272" s="34">
        <f t="shared" si="23"/>
        <v>-0.0014737118279328906</v>
      </c>
    </row>
    <row r="273" spans="1:9" ht="14.25" customHeight="1">
      <c r="A273" s="62" t="s">
        <v>410</v>
      </c>
      <c r="B273" s="61" t="s">
        <v>411</v>
      </c>
      <c r="C273" s="14" t="s">
        <v>34</v>
      </c>
      <c r="D273" s="29" t="s">
        <v>105</v>
      </c>
      <c r="E273" s="29" t="s">
        <v>105</v>
      </c>
      <c r="F273" s="29" t="s">
        <v>105</v>
      </c>
      <c r="G273" s="29" t="s">
        <v>105</v>
      </c>
      <c r="H273" s="29" t="s">
        <v>105</v>
      </c>
      <c r="I273" s="31" t="s">
        <v>105</v>
      </c>
    </row>
    <row r="274" spans="1:9" ht="14.25" customHeight="1">
      <c r="A274" s="62"/>
      <c r="B274" s="61"/>
      <c r="C274" s="5" t="s">
        <v>36</v>
      </c>
      <c r="D274" s="29" t="s">
        <v>105</v>
      </c>
      <c r="E274" s="29" t="s">
        <v>105</v>
      </c>
      <c r="F274" s="29" t="s">
        <v>105</v>
      </c>
      <c r="G274" s="29" t="s">
        <v>105</v>
      </c>
      <c r="H274" s="31" t="s">
        <v>105</v>
      </c>
      <c r="I274" s="31" t="s">
        <v>105</v>
      </c>
    </row>
    <row r="275" spans="1:9" ht="14.25" customHeight="1">
      <c r="A275" s="62"/>
      <c r="B275" s="61"/>
      <c r="C275" s="5" t="s">
        <v>38</v>
      </c>
      <c r="D275" s="29" t="s">
        <v>105</v>
      </c>
      <c r="E275" s="29" t="s">
        <v>105</v>
      </c>
      <c r="F275" s="29" t="s">
        <v>105</v>
      </c>
      <c r="G275" s="29" t="s">
        <v>105</v>
      </c>
      <c r="H275" s="29" t="s">
        <v>105</v>
      </c>
      <c r="I275" s="31" t="s">
        <v>105</v>
      </c>
    </row>
    <row r="276" spans="1:9" ht="14.25" customHeight="1">
      <c r="A276" s="62" t="s">
        <v>412</v>
      </c>
      <c r="B276" s="61" t="s">
        <v>413</v>
      </c>
      <c r="C276" s="14" t="s">
        <v>34</v>
      </c>
      <c r="D276" s="29" t="s">
        <v>105</v>
      </c>
      <c r="E276" s="29" t="s">
        <v>105</v>
      </c>
      <c r="F276" s="29" t="s">
        <v>105</v>
      </c>
      <c r="G276" s="29" t="s">
        <v>105</v>
      </c>
      <c r="H276" s="29" t="s">
        <v>105</v>
      </c>
      <c r="I276" s="31" t="s">
        <v>105</v>
      </c>
    </row>
    <row r="277" spans="1:9" ht="14.25" customHeight="1">
      <c r="A277" s="62"/>
      <c r="B277" s="61"/>
      <c r="C277" s="5" t="s">
        <v>36</v>
      </c>
      <c r="D277" s="29" t="s">
        <v>105</v>
      </c>
      <c r="E277" s="29" t="s">
        <v>105</v>
      </c>
      <c r="F277" s="29" t="s">
        <v>105</v>
      </c>
      <c r="G277" s="29" t="s">
        <v>105</v>
      </c>
      <c r="H277" s="29" t="s">
        <v>105</v>
      </c>
      <c r="I277" s="31" t="s">
        <v>105</v>
      </c>
    </row>
    <row r="278" spans="1:9" ht="14.25" customHeight="1">
      <c r="A278" s="62"/>
      <c r="B278" s="61"/>
      <c r="C278" s="5" t="s">
        <v>38</v>
      </c>
      <c r="D278" s="29" t="s">
        <v>105</v>
      </c>
      <c r="E278" s="29" t="s">
        <v>105</v>
      </c>
      <c r="F278" s="29" t="s">
        <v>105</v>
      </c>
      <c r="G278" s="29" t="s">
        <v>105</v>
      </c>
      <c r="H278" s="29" t="s">
        <v>105</v>
      </c>
      <c r="I278" s="31" t="s">
        <v>105</v>
      </c>
    </row>
    <row r="279" spans="1:9" ht="14.25" customHeight="1">
      <c r="A279" s="59" t="s">
        <v>414</v>
      </c>
      <c r="B279" s="61" t="s">
        <v>415</v>
      </c>
      <c r="C279" s="14" t="s">
        <v>34</v>
      </c>
      <c r="D279" s="29" t="s">
        <v>105</v>
      </c>
      <c r="E279" s="29" t="s">
        <v>105</v>
      </c>
      <c r="F279" s="29" t="s">
        <v>105</v>
      </c>
      <c r="G279" s="29" t="s">
        <v>105</v>
      </c>
      <c r="H279" s="29" t="s">
        <v>105</v>
      </c>
      <c r="I279" s="31" t="s">
        <v>105</v>
      </c>
    </row>
    <row r="280" spans="1:9" ht="14.25" customHeight="1">
      <c r="A280" s="59"/>
      <c r="B280" s="61"/>
      <c r="C280" s="5" t="s">
        <v>36</v>
      </c>
      <c r="D280" s="29" t="s">
        <v>105</v>
      </c>
      <c r="E280" s="29" t="s">
        <v>105</v>
      </c>
      <c r="F280" s="29" t="s">
        <v>105</v>
      </c>
      <c r="G280" s="29" t="s">
        <v>105</v>
      </c>
      <c r="H280" s="29" t="s">
        <v>105</v>
      </c>
      <c r="I280" s="31" t="s">
        <v>105</v>
      </c>
    </row>
    <row r="281" spans="1:9" ht="14.25" customHeight="1">
      <c r="A281" s="59"/>
      <c r="B281" s="61"/>
      <c r="C281" s="5" t="s">
        <v>38</v>
      </c>
      <c r="D281" s="29" t="s">
        <v>105</v>
      </c>
      <c r="E281" s="29" t="s">
        <v>105</v>
      </c>
      <c r="F281" s="29" t="s">
        <v>105</v>
      </c>
      <c r="G281" s="29" t="s">
        <v>105</v>
      </c>
      <c r="H281" s="29" t="s">
        <v>105</v>
      </c>
      <c r="I281" s="31" t="s">
        <v>105</v>
      </c>
    </row>
    <row r="282" spans="1:9" ht="14.25" customHeight="1">
      <c r="A282" s="68" t="s">
        <v>416</v>
      </c>
      <c r="B282" s="61" t="s">
        <v>417</v>
      </c>
      <c r="C282" s="14" t="s">
        <v>34</v>
      </c>
      <c r="D282" s="42">
        <v>5.42</v>
      </c>
      <c r="E282" s="58" t="s">
        <v>418</v>
      </c>
      <c r="F282" s="91">
        <f t="shared" si="20"/>
        <v>-0.01660516605166049</v>
      </c>
      <c r="G282" s="17">
        <f t="shared" si="21"/>
        <v>194.187218</v>
      </c>
      <c r="H282" s="17">
        <f t="shared" si="22"/>
        <v>190.681283</v>
      </c>
      <c r="I282" s="34">
        <f aca="true" t="shared" si="24" ref="I282:I296">(H282-G282)/G282</f>
        <v>-0.01805440664997834</v>
      </c>
    </row>
    <row r="283" spans="1:9" ht="14.25" customHeight="1">
      <c r="A283" s="68"/>
      <c r="B283" s="61"/>
      <c r="C283" s="5" t="s">
        <v>36</v>
      </c>
      <c r="D283" s="42">
        <v>4.75</v>
      </c>
      <c r="E283" s="58" t="s">
        <v>419</v>
      </c>
      <c r="F283" s="91">
        <f t="shared" si="20"/>
        <v>-0.0189473684210526</v>
      </c>
      <c r="G283" s="17">
        <f t="shared" si="21"/>
        <v>170.182525</v>
      </c>
      <c r="H283" s="17">
        <f t="shared" si="22"/>
        <v>166.71196600000002</v>
      </c>
      <c r="I283" s="34">
        <f t="shared" si="24"/>
        <v>-0.020393157288035185</v>
      </c>
    </row>
    <row r="284" spans="1:9" ht="14.25" customHeight="1">
      <c r="A284" s="68"/>
      <c r="B284" s="61"/>
      <c r="C284" s="5" t="s">
        <v>38</v>
      </c>
      <c r="D284" s="42">
        <v>0.67</v>
      </c>
      <c r="E284" s="58" t="s">
        <v>186</v>
      </c>
      <c r="F284" s="91">
        <f t="shared" si="20"/>
        <v>0</v>
      </c>
      <c r="G284" s="17">
        <f t="shared" si="21"/>
        <v>24.004693</v>
      </c>
      <c r="H284" s="17">
        <f t="shared" si="22"/>
        <v>23.969317000000004</v>
      </c>
      <c r="I284" s="34">
        <f t="shared" si="24"/>
        <v>-0.001473711827932807</v>
      </c>
    </row>
    <row r="285" spans="1:9" ht="14.25" customHeight="1">
      <c r="A285" s="68" t="s">
        <v>420</v>
      </c>
      <c r="B285" s="61" t="s">
        <v>421</v>
      </c>
      <c r="C285" s="14" t="s">
        <v>34</v>
      </c>
      <c r="D285" s="42">
        <v>6.96</v>
      </c>
      <c r="E285" s="58" t="s">
        <v>422</v>
      </c>
      <c r="F285" s="91">
        <f t="shared" si="20"/>
        <v>-0.014367816091953972</v>
      </c>
      <c r="G285" s="17">
        <f t="shared" si="21"/>
        <v>249.36218399999998</v>
      </c>
      <c r="H285" s="17">
        <f t="shared" si="22"/>
        <v>245.41718600000002</v>
      </c>
      <c r="I285" s="34">
        <f t="shared" si="24"/>
        <v>-0.015820353899370605</v>
      </c>
    </row>
    <row r="286" spans="1:9" ht="14.25" customHeight="1">
      <c r="A286" s="68"/>
      <c r="B286" s="61"/>
      <c r="C286" s="5" t="s">
        <v>36</v>
      </c>
      <c r="D286" s="42">
        <v>5.92</v>
      </c>
      <c r="E286" s="58" t="s">
        <v>423</v>
      </c>
      <c r="F286" s="91">
        <f t="shared" si="20"/>
        <v>-0.01520270270270268</v>
      </c>
      <c r="G286" s="17">
        <f t="shared" si="21"/>
        <v>212.101168</v>
      </c>
      <c r="H286" s="17">
        <f t="shared" si="22"/>
        <v>208.568833</v>
      </c>
      <c r="I286" s="34">
        <f t="shared" si="24"/>
        <v>-0.01665401012784611</v>
      </c>
    </row>
    <row r="287" spans="1:9" ht="14.25" customHeight="1">
      <c r="A287" s="68"/>
      <c r="B287" s="61"/>
      <c r="C287" s="5" t="s">
        <v>38</v>
      </c>
      <c r="D287" s="42">
        <v>1.04</v>
      </c>
      <c r="E287" s="58" t="s">
        <v>242</v>
      </c>
      <c r="F287" s="91">
        <f t="shared" si="20"/>
        <v>-0.009615384615384623</v>
      </c>
      <c r="G287" s="17">
        <f t="shared" si="21"/>
        <v>37.261016</v>
      </c>
      <c r="H287" s="17">
        <f t="shared" si="22"/>
        <v>36.848353</v>
      </c>
      <c r="I287" s="34">
        <f t="shared" si="24"/>
        <v>-0.011074926137279641</v>
      </c>
    </row>
    <row r="288" spans="1:9" ht="14.25" customHeight="1">
      <c r="A288" s="68" t="s">
        <v>424</v>
      </c>
      <c r="B288" s="61" t="s">
        <v>425</v>
      </c>
      <c r="C288" s="14" t="s">
        <v>34</v>
      </c>
      <c r="D288" s="42">
        <v>9.74</v>
      </c>
      <c r="E288" s="58" t="s">
        <v>426</v>
      </c>
      <c r="F288" s="91">
        <f t="shared" si="20"/>
        <v>-0.01437371663244359</v>
      </c>
      <c r="G288" s="17">
        <f t="shared" si="21"/>
        <v>348.963746</v>
      </c>
      <c r="H288" s="17">
        <f t="shared" si="22"/>
        <v>343.44096</v>
      </c>
      <c r="I288" s="34">
        <f t="shared" si="24"/>
        <v>-0.01582624574416391</v>
      </c>
    </row>
    <row r="289" spans="1:9" ht="14.25" customHeight="1">
      <c r="A289" s="68"/>
      <c r="B289" s="61"/>
      <c r="C289" s="5" t="s">
        <v>36</v>
      </c>
      <c r="D289" s="42">
        <v>8.24</v>
      </c>
      <c r="E289" s="58" t="s">
        <v>427</v>
      </c>
      <c r="F289" s="91">
        <f t="shared" si="20"/>
        <v>-0.01699029126213599</v>
      </c>
      <c r="G289" s="17">
        <f t="shared" si="21"/>
        <v>295.221896</v>
      </c>
      <c r="H289" s="17">
        <f t="shared" si="22"/>
        <v>289.77831</v>
      </c>
      <c r="I289" s="34">
        <f t="shared" si="24"/>
        <v>-0.018438964296875998</v>
      </c>
    </row>
    <row r="290" spans="1:9" ht="14.25" customHeight="1">
      <c r="A290" s="68"/>
      <c r="B290" s="61"/>
      <c r="C290" s="5" t="s">
        <v>38</v>
      </c>
      <c r="D290" s="42">
        <v>1.5</v>
      </c>
      <c r="E290" s="58" t="s">
        <v>428</v>
      </c>
      <c r="F290" s="91">
        <f t="shared" si="20"/>
        <v>0</v>
      </c>
      <c r="G290" s="17">
        <f t="shared" si="21"/>
        <v>53.74185</v>
      </c>
      <c r="H290" s="17">
        <f t="shared" si="22"/>
        <v>53.66265</v>
      </c>
      <c r="I290" s="34">
        <f t="shared" si="24"/>
        <v>-0.0014737118279329825</v>
      </c>
    </row>
    <row r="291" spans="1:9" ht="14.25" customHeight="1">
      <c r="A291" s="68" t="s">
        <v>429</v>
      </c>
      <c r="B291" s="61" t="s">
        <v>430</v>
      </c>
      <c r="C291" s="14" t="s">
        <v>34</v>
      </c>
      <c r="D291" s="42">
        <v>5.87</v>
      </c>
      <c r="E291" s="58" t="s">
        <v>431</v>
      </c>
      <c r="F291" s="91">
        <f t="shared" si="20"/>
        <v>-0.010221465076661072</v>
      </c>
      <c r="G291" s="17">
        <f t="shared" si="21"/>
        <v>210.309773</v>
      </c>
      <c r="H291" s="17">
        <f t="shared" si="22"/>
        <v>207.853331</v>
      </c>
      <c r="I291" s="34">
        <f t="shared" si="24"/>
        <v>-0.011680113410611734</v>
      </c>
    </row>
    <row r="292" spans="1:9" ht="14.25" customHeight="1">
      <c r="A292" s="68"/>
      <c r="B292" s="61"/>
      <c r="C292" s="5" t="s">
        <v>36</v>
      </c>
      <c r="D292" s="42">
        <v>4.86</v>
      </c>
      <c r="E292" s="58" t="s">
        <v>432</v>
      </c>
      <c r="F292" s="91">
        <f t="shared" si="20"/>
        <v>-0.014403292181070016</v>
      </c>
      <c r="G292" s="17">
        <f t="shared" si="21"/>
        <v>174.123594</v>
      </c>
      <c r="H292" s="17">
        <f t="shared" si="22"/>
        <v>171.362729</v>
      </c>
      <c r="I292" s="34">
        <f t="shared" si="24"/>
        <v>-0.015855777706954496</v>
      </c>
    </row>
    <row r="293" spans="1:9" ht="14.25" customHeight="1">
      <c r="A293" s="68"/>
      <c r="B293" s="61"/>
      <c r="C293" s="5" t="s">
        <v>38</v>
      </c>
      <c r="D293" s="42">
        <v>1.01</v>
      </c>
      <c r="E293" s="58" t="s">
        <v>116</v>
      </c>
      <c r="F293" s="91">
        <f t="shared" si="20"/>
        <v>0.00990099009900991</v>
      </c>
      <c r="G293" s="17">
        <f t="shared" si="21"/>
        <v>36.186179</v>
      </c>
      <c r="H293" s="17">
        <f t="shared" si="22"/>
        <v>36.490602</v>
      </c>
      <c r="I293" s="34">
        <f t="shared" si="24"/>
        <v>0.00841268706485976</v>
      </c>
    </row>
    <row r="294" spans="1:9" ht="14.25" customHeight="1">
      <c r="A294" s="68" t="s">
        <v>433</v>
      </c>
      <c r="B294" s="61" t="s">
        <v>434</v>
      </c>
      <c r="C294" s="14" t="s">
        <v>34</v>
      </c>
      <c r="D294" s="42">
        <v>8.92</v>
      </c>
      <c r="E294" s="58" t="s">
        <v>435</v>
      </c>
      <c r="F294" s="91">
        <f t="shared" si="20"/>
        <v>-0.01681614349775789</v>
      </c>
      <c r="G294" s="17">
        <f t="shared" si="21"/>
        <v>319.584868</v>
      </c>
      <c r="H294" s="17">
        <f t="shared" si="22"/>
        <v>313.747627</v>
      </c>
      <c r="I294" s="34">
        <f t="shared" si="24"/>
        <v>-0.018265073176117804</v>
      </c>
    </row>
    <row r="295" spans="1:9" ht="14.25" customHeight="1">
      <c r="A295" s="68"/>
      <c r="B295" s="61"/>
      <c r="C295" s="5" t="s">
        <v>36</v>
      </c>
      <c r="D295" s="42">
        <v>7.74</v>
      </c>
      <c r="E295" s="58" t="s">
        <v>436</v>
      </c>
      <c r="F295" s="91">
        <f t="shared" si="20"/>
        <v>-0.018087855297157694</v>
      </c>
      <c r="G295" s="17">
        <f t="shared" si="21"/>
        <v>277.307946</v>
      </c>
      <c r="H295" s="17">
        <f t="shared" si="22"/>
        <v>271.89076</v>
      </c>
      <c r="I295" s="34">
        <f t="shared" si="24"/>
        <v>-0.019534910838797295</v>
      </c>
    </row>
    <row r="296" spans="1:9" ht="14.25" customHeight="1">
      <c r="A296" s="68"/>
      <c r="B296" s="61"/>
      <c r="C296" s="5" t="s">
        <v>38</v>
      </c>
      <c r="D296" s="42">
        <v>1.18</v>
      </c>
      <c r="E296" s="58" t="s">
        <v>77</v>
      </c>
      <c r="F296" s="91">
        <f t="shared" si="20"/>
        <v>-0.00847457627118645</v>
      </c>
      <c r="G296" s="17">
        <f t="shared" si="21"/>
        <v>42.276922</v>
      </c>
      <c r="H296" s="17">
        <f t="shared" si="22"/>
        <v>41.856867</v>
      </c>
      <c r="I296" s="34">
        <f t="shared" si="24"/>
        <v>-0.009935799015831802</v>
      </c>
    </row>
    <row r="297" spans="1:9" ht="14.25" customHeight="1">
      <c r="A297" s="59" t="s">
        <v>437</v>
      </c>
      <c r="B297" s="61" t="s">
        <v>438</v>
      </c>
      <c r="C297" s="14" t="s">
        <v>34</v>
      </c>
      <c r="D297" s="29" t="s">
        <v>105</v>
      </c>
      <c r="E297" s="29" t="s">
        <v>105</v>
      </c>
      <c r="F297" s="29" t="s">
        <v>105</v>
      </c>
      <c r="G297" s="29" t="s">
        <v>105</v>
      </c>
      <c r="H297" s="29" t="s">
        <v>105</v>
      </c>
      <c r="I297" s="31" t="s">
        <v>105</v>
      </c>
    </row>
    <row r="298" spans="1:9" ht="14.25" customHeight="1">
      <c r="A298" s="59"/>
      <c r="B298" s="61"/>
      <c r="C298" s="5" t="s">
        <v>36</v>
      </c>
      <c r="D298" s="29" t="s">
        <v>105</v>
      </c>
      <c r="E298" s="29" t="s">
        <v>105</v>
      </c>
      <c r="F298" s="29" t="s">
        <v>105</v>
      </c>
      <c r="G298" s="31" t="s">
        <v>105</v>
      </c>
      <c r="H298" s="29" t="s">
        <v>105</v>
      </c>
      <c r="I298" s="31" t="s">
        <v>105</v>
      </c>
    </row>
    <row r="299" spans="1:9" ht="14.25" customHeight="1">
      <c r="A299" s="59"/>
      <c r="B299" s="61"/>
      <c r="C299" s="5" t="s">
        <v>38</v>
      </c>
      <c r="D299" s="29" t="s">
        <v>105</v>
      </c>
      <c r="E299" s="29" t="s">
        <v>105</v>
      </c>
      <c r="F299" s="29" t="s">
        <v>105</v>
      </c>
      <c r="G299" s="29" t="s">
        <v>105</v>
      </c>
      <c r="H299" s="29" t="s">
        <v>105</v>
      </c>
      <c r="I299" s="31" t="s">
        <v>105</v>
      </c>
    </row>
    <row r="300" spans="1:9" ht="14.25" customHeight="1">
      <c r="A300" s="59" t="s">
        <v>439</v>
      </c>
      <c r="B300" s="60" t="s">
        <v>440</v>
      </c>
      <c r="C300" s="14" t="s">
        <v>34</v>
      </c>
      <c r="D300" s="42">
        <v>5.37</v>
      </c>
      <c r="E300" s="58" t="s">
        <v>115</v>
      </c>
      <c r="F300" s="91">
        <f t="shared" si="20"/>
        <v>-0.011173184357541992</v>
      </c>
      <c r="G300" s="17">
        <f t="shared" si="21"/>
        <v>192.395823</v>
      </c>
      <c r="H300" s="17">
        <f t="shared" si="22"/>
        <v>189.965781</v>
      </c>
      <c r="I300" s="34">
        <f aca="true" t="shared" si="25" ref="I300:I314">(H300-G300)/G300</f>
        <v>-0.012630430131531568</v>
      </c>
    </row>
    <row r="301" spans="1:9" ht="14.25" customHeight="1">
      <c r="A301" s="59"/>
      <c r="B301" s="60"/>
      <c r="C301" s="5" t="s">
        <v>36</v>
      </c>
      <c r="D301" s="42">
        <v>4.74</v>
      </c>
      <c r="E301" s="58" t="s">
        <v>441</v>
      </c>
      <c r="F301" s="91">
        <f t="shared" si="20"/>
        <v>-0.014767932489451536</v>
      </c>
      <c r="G301" s="17">
        <f t="shared" si="21"/>
        <v>169.82424600000002</v>
      </c>
      <c r="H301" s="17">
        <f t="shared" si="22"/>
        <v>167.069717</v>
      </c>
      <c r="I301" s="34">
        <f t="shared" si="25"/>
        <v>-0.01621988064060075</v>
      </c>
    </row>
    <row r="302" spans="1:9" ht="14.25" customHeight="1">
      <c r="A302" s="59"/>
      <c r="B302" s="60"/>
      <c r="C302" s="5" t="s">
        <v>38</v>
      </c>
      <c r="D302" s="42">
        <v>0.63</v>
      </c>
      <c r="E302" s="58" t="s">
        <v>442</v>
      </c>
      <c r="F302" s="91">
        <f t="shared" si="20"/>
        <v>0.015873015873015886</v>
      </c>
      <c r="G302" s="17">
        <f t="shared" si="21"/>
        <v>22.571577</v>
      </c>
      <c r="H302" s="17">
        <f t="shared" si="22"/>
        <v>22.896064000000003</v>
      </c>
      <c r="I302" s="34">
        <f t="shared" si="25"/>
        <v>0.01437591179384592</v>
      </c>
    </row>
    <row r="303" spans="1:9" ht="14.25" customHeight="1">
      <c r="A303" s="59" t="s">
        <v>443</v>
      </c>
      <c r="B303" s="61" t="s">
        <v>444</v>
      </c>
      <c r="C303" s="14" t="s">
        <v>34</v>
      </c>
      <c r="D303" s="42">
        <v>6.22</v>
      </c>
      <c r="E303" s="58" t="s">
        <v>445</v>
      </c>
      <c r="F303" s="91">
        <f t="shared" si="20"/>
        <v>-0.006430868167202578</v>
      </c>
      <c r="G303" s="17">
        <f t="shared" si="21"/>
        <v>222.849538</v>
      </c>
      <c r="H303" s="17">
        <f t="shared" si="22"/>
        <v>221.090118</v>
      </c>
      <c r="I303" s="34">
        <f t="shared" si="25"/>
        <v>-0.007895102748653694</v>
      </c>
    </row>
    <row r="304" spans="1:9" ht="14.25" customHeight="1">
      <c r="A304" s="59"/>
      <c r="B304" s="61"/>
      <c r="C304" s="5" t="s">
        <v>36</v>
      </c>
      <c r="D304" s="42">
        <v>5.51</v>
      </c>
      <c r="E304" s="58" t="s">
        <v>446</v>
      </c>
      <c r="F304" s="91">
        <f t="shared" si="20"/>
        <v>-0.00907441016333935</v>
      </c>
      <c r="G304" s="17">
        <f t="shared" si="21"/>
        <v>197.41172899999998</v>
      </c>
      <c r="H304" s="17">
        <f t="shared" si="22"/>
        <v>195.33204600000002</v>
      </c>
      <c r="I304" s="34">
        <f t="shared" si="25"/>
        <v>-0.010534748925682933</v>
      </c>
    </row>
    <row r="305" spans="1:9" ht="14.25" customHeight="1">
      <c r="A305" s="59"/>
      <c r="B305" s="61"/>
      <c r="C305" s="5" t="s">
        <v>38</v>
      </c>
      <c r="D305" s="42">
        <v>0.71</v>
      </c>
      <c r="E305" s="58" t="s">
        <v>447</v>
      </c>
      <c r="F305" s="91">
        <f t="shared" si="20"/>
        <v>0.014084507042253534</v>
      </c>
      <c r="G305" s="17">
        <f t="shared" si="21"/>
        <v>25.437808999999998</v>
      </c>
      <c r="H305" s="17">
        <f t="shared" si="22"/>
        <v>25.758072000000002</v>
      </c>
      <c r="I305" s="34">
        <f t="shared" si="25"/>
        <v>0.012590038709701932</v>
      </c>
    </row>
    <row r="306" spans="1:9" ht="14.25" customHeight="1">
      <c r="A306" s="59" t="s">
        <v>448</v>
      </c>
      <c r="B306" s="60" t="s">
        <v>449</v>
      </c>
      <c r="C306" s="14" t="s">
        <v>34</v>
      </c>
      <c r="D306" s="42">
        <v>5.79</v>
      </c>
      <c r="E306" s="58" t="s">
        <v>450</v>
      </c>
      <c r="F306" s="91">
        <f t="shared" si="20"/>
        <v>-0.00518134715025911</v>
      </c>
      <c r="G306" s="17">
        <f t="shared" si="21"/>
        <v>207.443541</v>
      </c>
      <c r="H306" s="17">
        <f t="shared" si="22"/>
        <v>206.06457600000002</v>
      </c>
      <c r="I306" s="34">
        <f t="shared" si="25"/>
        <v>-0.006647423165612053</v>
      </c>
    </row>
    <row r="307" spans="1:9" ht="14.25" customHeight="1">
      <c r="A307" s="59"/>
      <c r="B307" s="60"/>
      <c r="C307" s="5" t="s">
        <v>36</v>
      </c>
      <c r="D307" s="42">
        <v>5.03</v>
      </c>
      <c r="E307" s="58" t="s">
        <v>394</v>
      </c>
      <c r="F307" s="91">
        <f t="shared" si="20"/>
        <v>-0.00795228628230617</v>
      </c>
      <c r="G307" s="17">
        <f t="shared" si="21"/>
        <v>180.214337</v>
      </c>
      <c r="H307" s="17">
        <f t="shared" si="22"/>
        <v>178.517749</v>
      </c>
      <c r="I307" s="34">
        <f t="shared" si="25"/>
        <v>-0.009414278731885752</v>
      </c>
    </row>
    <row r="308" spans="1:9" ht="14.25" customHeight="1">
      <c r="A308" s="59"/>
      <c r="B308" s="60"/>
      <c r="C308" s="5" t="s">
        <v>38</v>
      </c>
      <c r="D308" s="42">
        <v>0.76</v>
      </c>
      <c r="E308" s="58" t="s">
        <v>451</v>
      </c>
      <c r="F308" s="91">
        <f t="shared" si="20"/>
        <v>0.013157894736842117</v>
      </c>
      <c r="G308" s="17">
        <f t="shared" si="21"/>
        <v>27.229204</v>
      </c>
      <c r="H308" s="17">
        <f t="shared" si="22"/>
        <v>27.546827</v>
      </c>
      <c r="I308" s="34">
        <f t="shared" si="25"/>
        <v>0.011664791963804785</v>
      </c>
    </row>
    <row r="309" spans="1:9" ht="14.25" customHeight="1">
      <c r="A309" s="59" t="s">
        <v>452</v>
      </c>
      <c r="B309" s="61" t="s">
        <v>453</v>
      </c>
      <c r="C309" s="14" t="s">
        <v>34</v>
      </c>
      <c r="D309" s="42">
        <v>9.62</v>
      </c>
      <c r="E309" s="58" t="s">
        <v>454</v>
      </c>
      <c r="F309" s="91">
        <f t="shared" si="20"/>
        <v>-0.015592515592515446</v>
      </c>
      <c r="G309" s="17">
        <f t="shared" si="21"/>
        <v>344.66439799999995</v>
      </c>
      <c r="H309" s="17">
        <f t="shared" si="22"/>
        <v>338.79019700000003</v>
      </c>
      <c r="I309" s="34">
        <f t="shared" si="25"/>
        <v>-0.017043248545792405</v>
      </c>
    </row>
    <row r="310" spans="1:9" ht="14.25" customHeight="1">
      <c r="A310" s="59"/>
      <c r="B310" s="61"/>
      <c r="C310" s="5" t="s">
        <v>36</v>
      </c>
      <c r="D310" s="42">
        <v>8.73</v>
      </c>
      <c r="E310" s="58" t="s">
        <v>455</v>
      </c>
      <c r="F310" s="91">
        <f t="shared" si="20"/>
        <v>-0.01832760595647195</v>
      </c>
      <c r="G310" s="17">
        <f t="shared" si="21"/>
        <v>312.77756700000003</v>
      </c>
      <c r="H310" s="17">
        <f t="shared" si="22"/>
        <v>306.59260700000004</v>
      </c>
      <c r="I310" s="34">
        <f t="shared" si="25"/>
        <v>-0.01977430817472913</v>
      </c>
    </row>
    <row r="311" spans="1:9" ht="14.25" customHeight="1">
      <c r="A311" s="59"/>
      <c r="B311" s="61"/>
      <c r="C311" s="5" t="s">
        <v>38</v>
      </c>
      <c r="D311" s="42">
        <v>0.89</v>
      </c>
      <c r="E311" s="58" t="s">
        <v>456</v>
      </c>
      <c r="F311" s="91">
        <f t="shared" si="20"/>
        <v>0.011235955056179785</v>
      </c>
      <c r="G311" s="17">
        <f t="shared" si="21"/>
        <v>31.886831</v>
      </c>
      <c r="H311" s="17">
        <f t="shared" si="22"/>
        <v>32.197590000000005</v>
      </c>
      <c r="I311" s="34">
        <f t="shared" si="25"/>
        <v>0.009745684668382519</v>
      </c>
    </row>
    <row r="312" spans="1:9" ht="14.25" customHeight="1">
      <c r="A312" s="59" t="s">
        <v>457</v>
      </c>
      <c r="B312" s="60" t="s">
        <v>458</v>
      </c>
      <c r="C312" s="14" t="s">
        <v>34</v>
      </c>
      <c r="D312" s="42">
        <v>10.2</v>
      </c>
      <c r="E312" s="58" t="s">
        <v>459</v>
      </c>
      <c r="F312" s="91">
        <f t="shared" si="20"/>
        <v>-0.009803921568627416</v>
      </c>
      <c r="G312" s="17">
        <f t="shared" si="21"/>
        <v>365.44458</v>
      </c>
      <c r="H312" s="17">
        <f t="shared" si="22"/>
        <v>361.32851</v>
      </c>
      <c r="I312" s="34">
        <f t="shared" si="25"/>
        <v>-0.011263185241384562</v>
      </c>
    </row>
    <row r="313" spans="1:9" ht="14.25" customHeight="1">
      <c r="A313" s="59"/>
      <c r="B313" s="60"/>
      <c r="C313" s="5" t="s">
        <v>36</v>
      </c>
      <c r="D313" s="42">
        <v>8.52</v>
      </c>
      <c r="E313" s="58" t="s">
        <v>460</v>
      </c>
      <c r="F313" s="91">
        <f t="shared" si="20"/>
        <v>-0.011737089201877894</v>
      </c>
      <c r="G313" s="17">
        <f t="shared" si="21"/>
        <v>305.25370799999996</v>
      </c>
      <c r="H313" s="17">
        <f t="shared" si="22"/>
        <v>301.226342</v>
      </c>
      <c r="I313" s="34">
        <f t="shared" si="25"/>
        <v>-0.013193503942628512</v>
      </c>
    </row>
    <row r="314" spans="1:9" ht="14.25" customHeight="1">
      <c r="A314" s="59"/>
      <c r="B314" s="60"/>
      <c r="C314" s="5" t="s">
        <v>38</v>
      </c>
      <c r="D314" s="42">
        <v>1.68</v>
      </c>
      <c r="E314" s="58" t="s">
        <v>461</v>
      </c>
      <c r="F314" s="91">
        <f t="shared" si="20"/>
        <v>0</v>
      </c>
      <c r="G314" s="17">
        <f t="shared" si="21"/>
        <v>60.190872</v>
      </c>
      <c r="H314" s="17">
        <f t="shared" si="22"/>
        <v>60.102168</v>
      </c>
      <c r="I314" s="34">
        <f t="shared" si="25"/>
        <v>-0.001473711827932978</v>
      </c>
    </row>
    <row r="315" spans="1:9" ht="14.25" customHeight="1">
      <c r="A315" s="59" t="s">
        <v>462</v>
      </c>
      <c r="B315" s="61" t="s">
        <v>463</v>
      </c>
      <c r="C315" s="14" t="s">
        <v>34</v>
      </c>
      <c r="D315" s="29" t="s">
        <v>105</v>
      </c>
      <c r="E315" s="29" t="s">
        <v>105</v>
      </c>
      <c r="F315" s="29" t="s">
        <v>105</v>
      </c>
      <c r="G315" s="29" t="s">
        <v>105</v>
      </c>
      <c r="H315" s="29" t="s">
        <v>105</v>
      </c>
      <c r="I315" s="31" t="s">
        <v>105</v>
      </c>
    </row>
    <row r="316" spans="1:9" ht="14.25" customHeight="1">
      <c r="A316" s="59"/>
      <c r="B316" s="61"/>
      <c r="C316" s="5" t="s">
        <v>36</v>
      </c>
      <c r="D316" s="29" t="s">
        <v>105</v>
      </c>
      <c r="E316" s="29" t="s">
        <v>105</v>
      </c>
      <c r="F316" s="29" t="s">
        <v>105</v>
      </c>
      <c r="G316" s="29" t="s">
        <v>105</v>
      </c>
      <c r="H316" s="29" t="s">
        <v>105</v>
      </c>
      <c r="I316" s="31" t="s">
        <v>105</v>
      </c>
    </row>
    <row r="317" spans="1:9" ht="14.25" customHeight="1">
      <c r="A317" s="59"/>
      <c r="B317" s="61"/>
      <c r="C317" s="5" t="s">
        <v>38</v>
      </c>
      <c r="D317" s="42">
        <v>2.04</v>
      </c>
      <c r="E317" s="58" t="s">
        <v>395</v>
      </c>
      <c r="F317" s="91">
        <f t="shared" si="20"/>
        <v>-0.004901960784313838</v>
      </c>
      <c r="G317" s="17">
        <f t="shared" si="21"/>
        <v>73.088916</v>
      </c>
      <c r="H317" s="17">
        <f t="shared" si="22"/>
        <v>72.623453</v>
      </c>
      <c r="I317" s="34">
        <f>(H317-G317)/G317</f>
        <v>-0.006368448534658795</v>
      </c>
    </row>
    <row r="318" spans="1:9" ht="14.25" customHeight="1">
      <c r="A318" s="68" t="s">
        <v>464</v>
      </c>
      <c r="B318" s="61" t="s">
        <v>465</v>
      </c>
      <c r="C318" s="14" t="s">
        <v>34</v>
      </c>
      <c r="D318" s="42">
        <v>2.11</v>
      </c>
      <c r="E318" s="58" t="s">
        <v>466</v>
      </c>
      <c r="F318" s="91">
        <f t="shared" si="20"/>
        <v>0.004739336492891105</v>
      </c>
      <c r="G318" s="17">
        <f t="shared" si="21"/>
        <v>75.596869</v>
      </c>
      <c r="H318" s="17">
        <f t="shared" si="22"/>
        <v>75.84321200000001</v>
      </c>
      <c r="I318" s="34">
        <f>(H318-G318)/G318</f>
        <v>0.003258640248712023</v>
      </c>
    </row>
    <row r="319" spans="1:9" ht="14.25" customHeight="1">
      <c r="A319" s="68"/>
      <c r="B319" s="61"/>
      <c r="C319" s="5" t="s">
        <v>36</v>
      </c>
      <c r="D319" s="29" t="s">
        <v>105</v>
      </c>
      <c r="E319" s="29" t="s">
        <v>105</v>
      </c>
      <c r="F319" s="29" t="s">
        <v>105</v>
      </c>
      <c r="G319" s="29" t="s">
        <v>105</v>
      </c>
      <c r="H319" s="29" t="s">
        <v>105</v>
      </c>
      <c r="I319" s="31" t="s">
        <v>105</v>
      </c>
    </row>
    <row r="320" spans="1:9" ht="14.25" customHeight="1">
      <c r="A320" s="68"/>
      <c r="B320" s="61"/>
      <c r="C320" s="5" t="s">
        <v>38</v>
      </c>
      <c r="D320" s="42">
        <v>2.11</v>
      </c>
      <c r="E320" s="58" t="s">
        <v>466</v>
      </c>
      <c r="F320" s="91">
        <f t="shared" si="20"/>
        <v>0.004739336492891105</v>
      </c>
      <c r="G320" s="17">
        <f t="shared" si="21"/>
        <v>75.596869</v>
      </c>
      <c r="H320" s="17">
        <f t="shared" si="22"/>
        <v>75.84321200000001</v>
      </c>
      <c r="I320" s="34">
        <f aca="true" t="shared" si="26" ref="I320:I341">(H320-G320)/G320</f>
        <v>0.003258640248712023</v>
      </c>
    </row>
    <row r="321" spans="1:9" ht="14.25" customHeight="1">
      <c r="A321" s="59" t="s">
        <v>467</v>
      </c>
      <c r="B321" s="60" t="s">
        <v>468</v>
      </c>
      <c r="C321" s="14" t="s">
        <v>34</v>
      </c>
      <c r="D321" s="42">
        <v>5.08</v>
      </c>
      <c r="E321" s="58" t="s">
        <v>469</v>
      </c>
      <c r="F321" s="91">
        <f t="shared" si="20"/>
        <v>-0.013779527559055173</v>
      </c>
      <c r="G321" s="17">
        <f t="shared" si="21"/>
        <v>182.005732</v>
      </c>
      <c r="H321" s="17">
        <f t="shared" si="22"/>
        <v>179.233251</v>
      </c>
      <c r="I321" s="34">
        <f t="shared" si="26"/>
        <v>-0.015232932334240985</v>
      </c>
    </row>
    <row r="322" spans="1:9" ht="14.25" customHeight="1">
      <c r="A322" s="59"/>
      <c r="B322" s="60"/>
      <c r="C322" s="5" t="s">
        <v>36</v>
      </c>
      <c r="D322" s="42">
        <v>4.65</v>
      </c>
      <c r="E322" s="58" t="s">
        <v>360</v>
      </c>
      <c r="F322" s="91">
        <f t="shared" si="20"/>
        <v>-0.015053763440860275</v>
      </c>
      <c r="G322" s="17">
        <f t="shared" si="21"/>
        <v>166.599735</v>
      </c>
      <c r="H322" s="17">
        <f t="shared" si="22"/>
        <v>163.84995800000002</v>
      </c>
      <c r="I322" s="34">
        <f t="shared" si="26"/>
        <v>-0.01650529035955546</v>
      </c>
    </row>
    <row r="323" spans="1:9" ht="14.25" customHeight="1">
      <c r="A323" s="59"/>
      <c r="B323" s="60"/>
      <c r="C323" s="5" t="s">
        <v>38</v>
      </c>
      <c r="D323" s="42">
        <v>0.43</v>
      </c>
      <c r="E323" s="58" t="s">
        <v>43</v>
      </c>
      <c r="F323" s="91">
        <f t="shared" si="20"/>
        <v>0</v>
      </c>
      <c r="G323" s="17">
        <f t="shared" si="21"/>
        <v>15.405997</v>
      </c>
      <c r="H323" s="17">
        <f t="shared" si="22"/>
        <v>15.383293</v>
      </c>
      <c r="I323" s="34">
        <f t="shared" si="26"/>
        <v>-0.0014737118279329257</v>
      </c>
    </row>
    <row r="324" spans="1:9" ht="14.25" customHeight="1">
      <c r="A324" s="59" t="s">
        <v>470</v>
      </c>
      <c r="B324" s="61" t="s">
        <v>471</v>
      </c>
      <c r="C324" s="14" t="s">
        <v>34</v>
      </c>
      <c r="D324" s="42">
        <v>9.85</v>
      </c>
      <c r="E324" s="58" t="s">
        <v>472</v>
      </c>
      <c r="F324" s="91">
        <f t="shared" si="20"/>
        <v>-0.015228426395939123</v>
      </c>
      <c r="G324" s="17">
        <f t="shared" si="21"/>
        <v>352.904815</v>
      </c>
      <c r="H324" s="17">
        <f t="shared" si="22"/>
        <v>347.01847</v>
      </c>
      <c r="I324" s="34">
        <f t="shared" si="26"/>
        <v>-0.01667969591177158</v>
      </c>
    </row>
    <row r="325" spans="1:9" ht="14.25" customHeight="1">
      <c r="A325" s="59"/>
      <c r="B325" s="61"/>
      <c r="C325" s="5" t="s">
        <v>36</v>
      </c>
      <c r="D325" s="42">
        <v>8.89</v>
      </c>
      <c r="E325" s="58" t="s">
        <v>473</v>
      </c>
      <c r="F325" s="91">
        <f t="shared" si="20"/>
        <v>-0.015748031496063054</v>
      </c>
      <c r="G325" s="17">
        <f t="shared" si="21"/>
        <v>318.510031</v>
      </c>
      <c r="H325" s="17">
        <f t="shared" si="22"/>
        <v>313.032125</v>
      </c>
      <c r="I325" s="34">
        <f t="shared" si="26"/>
        <v>-0.01719853526371362</v>
      </c>
    </row>
    <row r="326" spans="1:9" ht="14.25" customHeight="1">
      <c r="A326" s="59"/>
      <c r="B326" s="61"/>
      <c r="C326" s="5" t="s">
        <v>38</v>
      </c>
      <c r="D326" s="42">
        <v>0.96</v>
      </c>
      <c r="E326" s="58" t="s">
        <v>238</v>
      </c>
      <c r="F326" s="91">
        <f t="shared" si="20"/>
        <v>-0.010416666666666676</v>
      </c>
      <c r="G326" s="17">
        <f t="shared" si="21"/>
        <v>34.394784</v>
      </c>
      <c r="H326" s="17">
        <f t="shared" si="22"/>
        <v>33.986345</v>
      </c>
      <c r="I326" s="34">
        <f t="shared" si="26"/>
        <v>-0.011875027329725382</v>
      </c>
    </row>
    <row r="327" spans="1:9" ht="14.25" customHeight="1">
      <c r="A327" s="59" t="s">
        <v>474</v>
      </c>
      <c r="B327" s="61" t="s">
        <v>475</v>
      </c>
      <c r="C327" s="14" t="s">
        <v>34</v>
      </c>
      <c r="D327" s="42">
        <v>9.86</v>
      </c>
      <c r="E327" s="58" t="s">
        <v>194</v>
      </c>
      <c r="F327" s="91">
        <f t="shared" si="20"/>
        <v>-0.005070993914807195</v>
      </c>
      <c r="G327" s="17">
        <f t="shared" si="21"/>
        <v>353.26309399999997</v>
      </c>
      <c r="H327" s="17">
        <f t="shared" si="22"/>
        <v>350.95373100000006</v>
      </c>
      <c r="I327" s="34">
        <f t="shared" si="26"/>
        <v>-0.0065372325590283865</v>
      </c>
    </row>
    <row r="328" spans="1:9" ht="14.25" customHeight="1">
      <c r="A328" s="59"/>
      <c r="B328" s="61"/>
      <c r="C328" s="5" t="s">
        <v>36</v>
      </c>
      <c r="D328" s="42">
        <v>8.99</v>
      </c>
      <c r="E328" s="58" t="s">
        <v>476</v>
      </c>
      <c r="F328" s="91">
        <f t="shared" si="20"/>
        <v>-0.006674082313681924</v>
      </c>
      <c r="G328" s="17">
        <f t="shared" si="21"/>
        <v>322.092821</v>
      </c>
      <c r="H328" s="17">
        <f t="shared" si="22"/>
        <v>319.47164300000003</v>
      </c>
      <c r="I328" s="34">
        <f t="shared" si="26"/>
        <v>-0.008137958467568533</v>
      </c>
    </row>
    <row r="329" spans="1:9" ht="14.25" customHeight="1">
      <c r="A329" s="59"/>
      <c r="B329" s="61"/>
      <c r="C329" s="5" t="s">
        <v>38</v>
      </c>
      <c r="D329" s="42">
        <v>0.87</v>
      </c>
      <c r="E329" s="58" t="s">
        <v>291</v>
      </c>
      <c r="F329" s="91">
        <f aca="true" t="shared" si="27" ref="F329:F392">SUM(E329-D329)/D329</f>
        <v>0.011494252873563229</v>
      </c>
      <c r="G329" s="17">
        <f aca="true" t="shared" si="28" ref="G329:G392">SUM(D329*35.8279)</f>
        <v>31.170272999999998</v>
      </c>
      <c r="H329" s="17">
        <f aca="true" t="shared" si="29" ref="H329:H392">SUM(E329*35.7751)</f>
        <v>31.482088</v>
      </c>
      <c r="I329" s="34">
        <f t="shared" si="26"/>
        <v>0.010003601829217309</v>
      </c>
    </row>
    <row r="330" spans="1:9" ht="14.25" customHeight="1">
      <c r="A330" s="59" t="s">
        <v>477</v>
      </c>
      <c r="B330" s="61" t="s">
        <v>478</v>
      </c>
      <c r="C330" s="14" t="s">
        <v>34</v>
      </c>
      <c r="D330" s="42">
        <v>9.39</v>
      </c>
      <c r="E330" s="58" t="s">
        <v>479</v>
      </c>
      <c r="F330" s="91">
        <f t="shared" si="27"/>
        <v>-0.008519701810436642</v>
      </c>
      <c r="G330" s="17">
        <f t="shared" si="28"/>
        <v>336.423981</v>
      </c>
      <c r="H330" s="17">
        <f t="shared" si="29"/>
        <v>333.06618100000003</v>
      </c>
      <c r="I330" s="34">
        <f t="shared" si="26"/>
        <v>-0.009980858053041103</v>
      </c>
    </row>
    <row r="331" spans="1:9" ht="14.25" customHeight="1">
      <c r="A331" s="59"/>
      <c r="B331" s="61"/>
      <c r="C331" s="5" t="s">
        <v>36</v>
      </c>
      <c r="D331" s="42">
        <v>8.6</v>
      </c>
      <c r="E331" s="58" t="s">
        <v>480</v>
      </c>
      <c r="F331" s="91">
        <f t="shared" si="27"/>
        <v>-0.009302325581395357</v>
      </c>
      <c r="G331" s="17">
        <f t="shared" si="28"/>
        <v>308.11994</v>
      </c>
      <c r="H331" s="17">
        <f t="shared" si="29"/>
        <v>304.803852</v>
      </c>
      <c r="I331" s="34">
        <f t="shared" si="26"/>
        <v>-0.010762328462091676</v>
      </c>
    </row>
    <row r="332" spans="1:9" ht="14.25" customHeight="1">
      <c r="A332" s="59"/>
      <c r="B332" s="61"/>
      <c r="C332" s="5" t="s">
        <v>38</v>
      </c>
      <c r="D332" s="42">
        <v>0.79</v>
      </c>
      <c r="E332" s="58" t="s">
        <v>82</v>
      </c>
      <c r="F332" s="91">
        <f t="shared" si="27"/>
        <v>0</v>
      </c>
      <c r="G332" s="17">
        <f t="shared" si="28"/>
        <v>28.304041</v>
      </c>
      <c r="H332" s="17">
        <f t="shared" si="29"/>
        <v>28.262329</v>
      </c>
      <c r="I332" s="34">
        <f t="shared" si="26"/>
        <v>-0.0014737118279329942</v>
      </c>
    </row>
    <row r="333" spans="1:9" ht="14.25" customHeight="1">
      <c r="A333" s="59" t="s">
        <v>481</v>
      </c>
      <c r="B333" s="61" t="s">
        <v>482</v>
      </c>
      <c r="C333" s="14" t="s">
        <v>34</v>
      </c>
      <c r="D333" s="42">
        <v>10.18</v>
      </c>
      <c r="E333" s="58" t="s">
        <v>483</v>
      </c>
      <c r="F333" s="91">
        <f t="shared" si="27"/>
        <v>-0.003929273084479288</v>
      </c>
      <c r="G333" s="17">
        <f t="shared" si="28"/>
        <v>364.728022</v>
      </c>
      <c r="H333" s="17">
        <f t="shared" si="29"/>
        <v>362.759514</v>
      </c>
      <c r="I333" s="34">
        <f t="shared" si="26"/>
        <v>-0.005397194296192536</v>
      </c>
    </row>
    <row r="334" spans="1:9" ht="14.25" customHeight="1">
      <c r="A334" s="59"/>
      <c r="B334" s="61"/>
      <c r="C334" s="5" t="s">
        <v>36</v>
      </c>
      <c r="D334" s="42">
        <v>8.9</v>
      </c>
      <c r="E334" s="58" t="s">
        <v>484</v>
      </c>
      <c r="F334" s="91">
        <f t="shared" si="27"/>
        <v>-0.005617977528089967</v>
      </c>
      <c r="G334" s="17">
        <f t="shared" si="28"/>
        <v>318.86831</v>
      </c>
      <c r="H334" s="17">
        <f t="shared" si="29"/>
        <v>316.609635</v>
      </c>
      <c r="I334" s="34">
        <f t="shared" si="26"/>
        <v>-0.007083410076090604</v>
      </c>
    </row>
    <row r="335" spans="1:9" ht="14.25" customHeight="1">
      <c r="A335" s="59"/>
      <c r="B335" s="61"/>
      <c r="C335" s="5" t="s">
        <v>38</v>
      </c>
      <c r="D335" s="42">
        <v>1.28</v>
      </c>
      <c r="E335" s="58" t="s">
        <v>378</v>
      </c>
      <c r="F335" s="91">
        <f t="shared" si="27"/>
        <v>0.007812500000000007</v>
      </c>
      <c r="G335" s="17">
        <f t="shared" si="28"/>
        <v>45.859712</v>
      </c>
      <c r="H335" s="17">
        <f t="shared" si="29"/>
        <v>46.149879000000006</v>
      </c>
      <c r="I335" s="34">
        <f t="shared" si="26"/>
        <v>0.006327274798411378</v>
      </c>
    </row>
    <row r="336" spans="1:9" ht="14.25" customHeight="1">
      <c r="A336" s="59" t="s">
        <v>485</v>
      </c>
      <c r="B336" s="61" t="s">
        <v>486</v>
      </c>
      <c r="C336" s="14" t="s">
        <v>34</v>
      </c>
      <c r="D336" s="42">
        <v>9.58</v>
      </c>
      <c r="E336" s="58" t="s">
        <v>278</v>
      </c>
      <c r="F336" s="91">
        <f t="shared" si="27"/>
        <v>-0.007306889352818401</v>
      </c>
      <c r="G336" s="17">
        <f t="shared" si="28"/>
        <v>343.231282</v>
      </c>
      <c r="H336" s="17">
        <f t="shared" si="29"/>
        <v>340.221201</v>
      </c>
      <c r="I336" s="34">
        <f t="shared" si="26"/>
        <v>-0.008769832931486745</v>
      </c>
    </row>
    <row r="337" spans="1:9" ht="14.25" customHeight="1">
      <c r="A337" s="59"/>
      <c r="B337" s="61"/>
      <c r="C337" s="5" t="s">
        <v>36</v>
      </c>
      <c r="D337" s="42">
        <v>8.73</v>
      </c>
      <c r="E337" s="58" t="s">
        <v>487</v>
      </c>
      <c r="F337" s="91">
        <f t="shared" si="27"/>
        <v>-0.008018327605956504</v>
      </c>
      <c r="G337" s="17">
        <f t="shared" si="28"/>
        <v>312.77756700000003</v>
      </c>
      <c r="H337" s="17">
        <f t="shared" si="29"/>
        <v>309.812366</v>
      </c>
      <c r="I337" s="34">
        <f t="shared" si="26"/>
        <v>-0.009480222729656426</v>
      </c>
    </row>
    <row r="338" spans="1:9" ht="14.25" customHeight="1">
      <c r="A338" s="59"/>
      <c r="B338" s="61"/>
      <c r="C338" s="5" t="s">
        <v>38</v>
      </c>
      <c r="D338" s="42">
        <v>0.85</v>
      </c>
      <c r="E338" s="58" t="s">
        <v>488</v>
      </c>
      <c r="F338" s="91">
        <f t="shared" si="27"/>
        <v>0</v>
      </c>
      <c r="G338" s="17">
        <f t="shared" si="28"/>
        <v>30.453715</v>
      </c>
      <c r="H338" s="17">
        <f t="shared" si="29"/>
        <v>30.408835</v>
      </c>
      <c r="I338" s="34">
        <f t="shared" si="26"/>
        <v>-0.0014737118279329515</v>
      </c>
    </row>
    <row r="339" spans="1:9" ht="14.25" customHeight="1">
      <c r="A339" s="59" t="s">
        <v>489</v>
      </c>
      <c r="B339" s="60" t="s">
        <v>490</v>
      </c>
      <c r="C339" s="14" t="s">
        <v>34</v>
      </c>
      <c r="D339" s="42">
        <v>5.24</v>
      </c>
      <c r="E339" s="58" t="s">
        <v>491</v>
      </c>
      <c r="F339" s="91">
        <f t="shared" si="27"/>
        <v>-0.013358778625954252</v>
      </c>
      <c r="G339" s="17">
        <f t="shared" si="28"/>
        <v>187.73819600000002</v>
      </c>
      <c r="H339" s="17">
        <f t="shared" si="29"/>
        <v>184.957267</v>
      </c>
      <c r="I339" s="34">
        <f t="shared" si="26"/>
        <v>-0.014812803463819448</v>
      </c>
    </row>
    <row r="340" spans="1:9" ht="14.25" customHeight="1">
      <c r="A340" s="59"/>
      <c r="B340" s="60"/>
      <c r="C340" s="5" t="s">
        <v>36</v>
      </c>
      <c r="D340" s="42">
        <v>4.48</v>
      </c>
      <c r="E340" s="58" t="s">
        <v>492</v>
      </c>
      <c r="F340" s="91">
        <f t="shared" si="27"/>
        <v>-0.013392857142857253</v>
      </c>
      <c r="G340" s="17">
        <f t="shared" si="28"/>
        <v>160.508992</v>
      </c>
      <c r="H340" s="17">
        <f t="shared" si="29"/>
        <v>158.125942</v>
      </c>
      <c r="I340" s="34">
        <f t="shared" si="26"/>
        <v>-0.014846831758808859</v>
      </c>
    </row>
    <row r="341" spans="1:9" ht="14.25" customHeight="1">
      <c r="A341" s="59"/>
      <c r="B341" s="60"/>
      <c r="C341" s="5" t="s">
        <v>38</v>
      </c>
      <c r="D341" s="42">
        <v>0.76</v>
      </c>
      <c r="E341" s="58" t="s">
        <v>493</v>
      </c>
      <c r="F341" s="91">
        <f t="shared" si="27"/>
        <v>-0.013157894736842117</v>
      </c>
      <c r="G341" s="17">
        <f t="shared" si="28"/>
        <v>27.229204</v>
      </c>
      <c r="H341" s="17">
        <f t="shared" si="29"/>
        <v>26.831325</v>
      </c>
      <c r="I341" s="34">
        <f t="shared" si="26"/>
        <v>-0.014612215619670691</v>
      </c>
    </row>
    <row r="342" spans="1:9" ht="14.25" customHeight="1">
      <c r="A342" s="59" t="s">
        <v>494</v>
      </c>
      <c r="B342" s="61" t="s">
        <v>495</v>
      </c>
      <c r="C342" s="14" t="s">
        <v>34</v>
      </c>
      <c r="D342" s="29" t="s">
        <v>105</v>
      </c>
      <c r="E342" s="29" t="s">
        <v>105</v>
      </c>
      <c r="F342" s="29" t="s">
        <v>105</v>
      </c>
      <c r="G342" s="29" t="s">
        <v>105</v>
      </c>
      <c r="H342" s="29" t="s">
        <v>105</v>
      </c>
      <c r="I342" s="31" t="s">
        <v>105</v>
      </c>
    </row>
    <row r="343" spans="1:9" ht="14.25" customHeight="1">
      <c r="A343" s="59"/>
      <c r="B343" s="61"/>
      <c r="C343" s="5" t="s">
        <v>36</v>
      </c>
      <c r="D343" s="29" t="s">
        <v>105</v>
      </c>
      <c r="E343" s="29" t="s">
        <v>105</v>
      </c>
      <c r="F343" s="29" t="s">
        <v>105</v>
      </c>
      <c r="G343" s="29" t="s">
        <v>105</v>
      </c>
      <c r="H343" s="29" t="s">
        <v>105</v>
      </c>
      <c r="I343" s="31" t="s">
        <v>105</v>
      </c>
    </row>
    <row r="344" spans="1:9" ht="14.25" customHeight="1">
      <c r="A344" s="59"/>
      <c r="B344" s="61"/>
      <c r="C344" s="5" t="s">
        <v>38</v>
      </c>
      <c r="D344" s="29" t="s">
        <v>105</v>
      </c>
      <c r="E344" s="29" t="s">
        <v>105</v>
      </c>
      <c r="F344" s="29" t="s">
        <v>105</v>
      </c>
      <c r="G344" s="29" t="s">
        <v>105</v>
      </c>
      <c r="H344" s="29" t="s">
        <v>105</v>
      </c>
      <c r="I344" s="31" t="s">
        <v>105</v>
      </c>
    </row>
    <row r="345" spans="1:9" ht="14.25" customHeight="1">
      <c r="A345" s="59" t="s">
        <v>496</v>
      </c>
      <c r="B345" s="60" t="s">
        <v>497</v>
      </c>
      <c r="C345" s="14" t="s">
        <v>34</v>
      </c>
      <c r="D345" s="42">
        <v>5</v>
      </c>
      <c r="E345" s="58" t="s">
        <v>498</v>
      </c>
      <c r="F345" s="91">
        <f t="shared" si="27"/>
        <v>-0.016000000000000014</v>
      </c>
      <c r="G345" s="17">
        <f t="shared" si="28"/>
        <v>179.1395</v>
      </c>
      <c r="H345" s="17">
        <f t="shared" si="29"/>
        <v>176.013492</v>
      </c>
      <c r="I345" s="34">
        <f aca="true" t="shared" si="30" ref="I345:I374">(H345-G345)/G345</f>
        <v>-0.017450132438685966</v>
      </c>
    </row>
    <row r="346" spans="1:9" ht="14.25" customHeight="1">
      <c r="A346" s="59"/>
      <c r="B346" s="60"/>
      <c r="C346" s="5" t="s">
        <v>36</v>
      </c>
      <c r="D346" s="42">
        <v>4.37</v>
      </c>
      <c r="E346" s="58" t="s">
        <v>499</v>
      </c>
      <c r="F346" s="91">
        <f t="shared" si="27"/>
        <v>-0.01601830663615567</v>
      </c>
      <c r="G346" s="17">
        <f t="shared" si="28"/>
        <v>156.567923</v>
      </c>
      <c r="H346" s="17">
        <f t="shared" si="29"/>
        <v>153.83293</v>
      </c>
      <c r="I346" s="34">
        <f t="shared" si="30"/>
        <v>-0.017468412096135442</v>
      </c>
    </row>
    <row r="347" spans="1:9" ht="14.25" customHeight="1">
      <c r="A347" s="59"/>
      <c r="B347" s="60"/>
      <c r="C347" s="5" t="s">
        <v>38</v>
      </c>
      <c r="D347" s="42">
        <v>0.63</v>
      </c>
      <c r="E347" s="58" t="s">
        <v>500</v>
      </c>
      <c r="F347" s="91">
        <f t="shared" si="27"/>
        <v>-0.015873015873015886</v>
      </c>
      <c r="G347" s="17">
        <f t="shared" si="28"/>
        <v>22.571577</v>
      </c>
      <c r="H347" s="17">
        <f t="shared" si="29"/>
        <v>22.180562000000002</v>
      </c>
      <c r="I347" s="34">
        <f t="shared" si="30"/>
        <v>-0.017323335449711794</v>
      </c>
    </row>
    <row r="348" spans="1:9" ht="14.25" customHeight="1">
      <c r="A348" s="59" t="s">
        <v>501</v>
      </c>
      <c r="B348" s="61" t="s">
        <v>502</v>
      </c>
      <c r="C348" s="14" t="s">
        <v>34</v>
      </c>
      <c r="D348" s="42">
        <v>6.13</v>
      </c>
      <c r="E348" s="58" t="s">
        <v>189</v>
      </c>
      <c r="F348" s="91">
        <f t="shared" si="27"/>
        <v>-0.00652528548123981</v>
      </c>
      <c r="G348" s="17">
        <f t="shared" si="28"/>
        <v>219.625027</v>
      </c>
      <c r="H348" s="17">
        <f t="shared" si="29"/>
        <v>217.870359</v>
      </c>
      <c r="I348" s="34">
        <f t="shared" si="30"/>
        <v>-0.007989380918778355</v>
      </c>
    </row>
    <row r="349" spans="1:9" ht="14.25" customHeight="1">
      <c r="A349" s="59"/>
      <c r="B349" s="61"/>
      <c r="C349" s="5" t="s">
        <v>36</v>
      </c>
      <c r="D349" s="42">
        <v>5.46</v>
      </c>
      <c r="E349" s="58" t="s">
        <v>229</v>
      </c>
      <c r="F349" s="91">
        <f t="shared" si="27"/>
        <v>-0.007326007326007333</v>
      </c>
      <c r="G349" s="17">
        <f t="shared" si="28"/>
        <v>195.62033399999999</v>
      </c>
      <c r="H349" s="17">
        <f t="shared" si="29"/>
        <v>193.90104200000002</v>
      </c>
      <c r="I349" s="34">
        <f t="shared" si="30"/>
        <v>-0.00878892273029228</v>
      </c>
    </row>
    <row r="350" spans="1:9" ht="14.25" customHeight="1">
      <c r="A350" s="59"/>
      <c r="B350" s="61"/>
      <c r="C350" s="5" t="s">
        <v>38</v>
      </c>
      <c r="D350" s="42">
        <v>0.67</v>
      </c>
      <c r="E350" s="58" t="s">
        <v>186</v>
      </c>
      <c r="F350" s="91">
        <f t="shared" si="27"/>
        <v>0</v>
      </c>
      <c r="G350" s="17">
        <f t="shared" si="28"/>
        <v>24.004693</v>
      </c>
      <c r="H350" s="17">
        <f t="shared" si="29"/>
        <v>23.969317000000004</v>
      </c>
      <c r="I350" s="34">
        <f t="shared" si="30"/>
        <v>-0.001473711827932807</v>
      </c>
    </row>
    <row r="351" spans="1:9" ht="14.25" customHeight="1">
      <c r="A351" s="59" t="s">
        <v>503</v>
      </c>
      <c r="B351" s="61" t="s">
        <v>504</v>
      </c>
      <c r="C351" s="14" t="s">
        <v>34</v>
      </c>
      <c r="D351" s="42">
        <v>6.75</v>
      </c>
      <c r="E351" s="58" t="s">
        <v>505</v>
      </c>
      <c r="F351" s="91">
        <f t="shared" si="27"/>
        <v>-0.010370370370370412</v>
      </c>
      <c r="G351" s="17">
        <f t="shared" si="28"/>
        <v>241.838325</v>
      </c>
      <c r="H351" s="17">
        <f t="shared" si="29"/>
        <v>238.977668</v>
      </c>
      <c r="I351" s="34">
        <f t="shared" si="30"/>
        <v>-0.011828799260828504</v>
      </c>
    </row>
    <row r="352" spans="1:9" ht="14.25" customHeight="1">
      <c r="A352" s="59"/>
      <c r="B352" s="61"/>
      <c r="C352" s="5" t="s">
        <v>36</v>
      </c>
      <c r="D352" s="42">
        <v>5.42</v>
      </c>
      <c r="E352" s="58" t="s">
        <v>506</v>
      </c>
      <c r="F352" s="91">
        <f t="shared" si="27"/>
        <v>-0.009225092250922476</v>
      </c>
      <c r="G352" s="17">
        <f t="shared" si="28"/>
        <v>194.187218</v>
      </c>
      <c r="H352" s="17">
        <f t="shared" si="29"/>
        <v>192.112287</v>
      </c>
      <c r="I352" s="34">
        <f t="shared" si="30"/>
        <v>-0.010685208951291492</v>
      </c>
    </row>
    <row r="353" spans="1:9" ht="14.25" customHeight="1">
      <c r="A353" s="59"/>
      <c r="B353" s="61"/>
      <c r="C353" s="5" t="s">
        <v>38</v>
      </c>
      <c r="D353" s="42">
        <v>1.33</v>
      </c>
      <c r="E353" s="58" t="s">
        <v>196</v>
      </c>
      <c r="F353" s="91">
        <f t="shared" si="27"/>
        <v>-0.015037593984962419</v>
      </c>
      <c r="G353" s="17">
        <f t="shared" si="28"/>
        <v>47.651107</v>
      </c>
      <c r="H353" s="17">
        <f t="shared" si="29"/>
        <v>46.865381000000006</v>
      </c>
      <c r="I353" s="34">
        <f t="shared" si="30"/>
        <v>-0.016489144732776025</v>
      </c>
    </row>
    <row r="354" spans="1:9" ht="14.25" customHeight="1">
      <c r="A354" s="59" t="s">
        <v>507</v>
      </c>
      <c r="B354" s="61" t="s">
        <v>508</v>
      </c>
      <c r="C354" s="14" t="s">
        <v>34</v>
      </c>
      <c r="D354" s="42">
        <v>5.04</v>
      </c>
      <c r="E354" s="58" t="s">
        <v>509</v>
      </c>
      <c r="F354" s="91">
        <f t="shared" si="27"/>
        <v>0</v>
      </c>
      <c r="G354" s="17">
        <f t="shared" si="28"/>
        <v>180.572616</v>
      </c>
      <c r="H354" s="17">
        <f t="shared" si="29"/>
        <v>180.30650400000002</v>
      </c>
      <c r="I354" s="34">
        <f t="shared" si="30"/>
        <v>-0.0014737118279329385</v>
      </c>
    </row>
    <row r="355" spans="1:9" ht="14.25" customHeight="1">
      <c r="A355" s="59"/>
      <c r="B355" s="61"/>
      <c r="C355" s="5" t="s">
        <v>36</v>
      </c>
      <c r="D355" s="42">
        <v>3.36</v>
      </c>
      <c r="E355" s="58" t="s">
        <v>510</v>
      </c>
      <c r="F355" s="91">
        <f t="shared" si="27"/>
        <v>0</v>
      </c>
      <c r="G355" s="17">
        <f t="shared" si="28"/>
        <v>120.381744</v>
      </c>
      <c r="H355" s="17">
        <f t="shared" si="29"/>
        <v>120.204336</v>
      </c>
      <c r="I355" s="34">
        <f t="shared" si="30"/>
        <v>-0.001473711827932978</v>
      </c>
    </row>
    <row r="356" spans="1:9" ht="14.25" customHeight="1">
      <c r="A356" s="59"/>
      <c r="B356" s="61"/>
      <c r="C356" s="5" t="s">
        <v>38</v>
      </c>
      <c r="D356" s="42">
        <v>1.68</v>
      </c>
      <c r="E356" s="58" t="s">
        <v>461</v>
      </c>
      <c r="F356" s="91">
        <f t="shared" si="27"/>
        <v>0</v>
      </c>
      <c r="G356" s="17">
        <f t="shared" si="28"/>
        <v>60.190872</v>
      </c>
      <c r="H356" s="17">
        <f t="shared" si="29"/>
        <v>60.102168</v>
      </c>
      <c r="I356" s="34">
        <f t="shared" si="30"/>
        <v>-0.001473711827932978</v>
      </c>
    </row>
    <row r="357" spans="1:9" ht="14.25" customHeight="1">
      <c r="A357" s="59" t="s">
        <v>511</v>
      </c>
      <c r="B357" s="61" t="s">
        <v>512</v>
      </c>
      <c r="C357" s="14" t="s">
        <v>34</v>
      </c>
      <c r="D357" s="42">
        <v>10.56</v>
      </c>
      <c r="E357" s="58" t="s">
        <v>513</v>
      </c>
      <c r="F357" s="91">
        <f t="shared" si="27"/>
        <v>-0.007575757575757582</v>
      </c>
      <c r="G357" s="17">
        <f t="shared" si="28"/>
        <v>378.342624</v>
      </c>
      <c r="H357" s="17">
        <f t="shared" si="29"/>
        <v>374.92304800000005</v>
      </c>
      <c r="I357" s="34">
        <f t="shared" si="30"/>
        <v>-0.009038304920145476</v>
      </c>
    </row>
    <row r="358" spans="1:9" ht="14.25" customHeight="1">
      <c r="A358" s="59"/>
      <c r="B358" s="61"/>
      <c r="C358" s="5" t="s">
        <v>36</v>
      </c>
      <c r="D358" s="42">
        <v>8.62</v>
      </c>
      <c r="E358" s="58" t="s">
        <v>241</v>
      </c>
      <c r="F358" s="91">
        <f t="shared" si="27"/>
        <v>-0.00928074245939676</v>
      </c>
      <c r="G358" s="17">
        <f t="shared" si="28"/>
        <v>308.83649799999995</v>
      </c>
      <c r="H358" s="17">
        <f t="shared" si="29"/>
        <v>305.51935399999996</v>
      </c>
      <c r="I358" s="34">
        <f t="shared" si="30"/>
        <v>-0.010740777147395271</v>
      </c>
    </row>
    <row r="359" spans="1:9" ht="14.25" customHeight="1">
      <c r="A359" s="59"/>
      <c r="B359" s="61"/>
      <c r="C359" s="5" t="s">
        <v>38</v>
      </c>
      <c r="D359" s="42">
        <v>1.94</v>
      </c>
      <c r="E359" s="58" t="s">
        <v>514</v>
      </c>
      <c r="F359" s="91">
        <f t="shared" si="27"/>
        <v>0</v>
      </c>
      <c r="G359" s="17">
        <f t="shared" si="28"/>
        <v>69.506126</v>
      </c>
      <c r="H359" s="17">
        <f t="shared" si="29"/>
        <v>69.403694</v>
      </c>
      <c r="I359" s="34">
        <f t="shared" si="30"/>
        <v>-0.001473711827932882</v>
      </c>
    </row>
    <row r="360" spans="1:9" ht="14.25" customHeight="1">
      <c r="A360" s="59" t="s">
        <v>515</v>
      </c>
      <c r="B360" s="61" t="s">
        <v>516</v>
      </c>
      <c r="C360" s="14" t="s">
        <v>34</v>
      </c>
      <c r="D360" s="42">
        <v>5.81</v>
      </c>
      <c r="E360" s="58" t="s">
        <v>517</v>
      </c>
      <c r="F360" s="91">
        <f t="shared" si="27"/>
        <v>-0.003442340791738309</v>
      </c>
      <c r="G360" s="17">
        <f t="shared" si="28"/>
        <v>208.16009899999997</v>
      </c>
      <c r="H360" s="17">
        <f t="shared" si="29"/>
        <v>207.137829</v>
      </c>
      <c r="I360" s="34">
        <f t="shared" si="30"/>
        <v>-0.004910979601330625</v>
      </c>
    </row>
    <row r="361" spans="1:9" ht="14.25" customHeight="1">
      <c r="A361" s="59"/>
      <c r="B361" s="61"/>
      <c r="C361" s="5" t="s">
        <v>36</v>
      </c>
      <c r="D361" s="42">
        <v>4.94</v>
      </c>
      <c r="E361" s="58" t="s">
        <v>518</v>
      </c>
      <c r="F361" s="91">
        <f t="shared" si="27"/>
        <v>-0.006072874493927175</v>
      </c>
      <c r="G361" s="17">
        <f t="shared" si="28"/>
        <v>176.98982600000002</v>
      </c>
      <c r="H361" s="17">
        <f t="shared" si="29"/>
        <v>175.655741</v>
      </c>
      <c r="I361" s="34">
        <f t="shared" si="30"/>
        <v>-0.007537636654888941</v>
      </c>
    </row>
    <row r="362" spans="1:9" ht="14.25" customHeight="1">
      <c r="A362" s="59"/>
      <c r="B362" s="61"/>
      <c r="C362" s="5" t="s">
        <v>38</v>
      </c>
      <c r="D362" s="42">
        <v>0.87</v>
      </c>
      <c r="E362" s="58" t="s">
        <v>291</v>
      </c>
      <c r="F362" s="91">
        <f t="shared" si="27"/>
        <v>0.011494252873563229</v>
      </c>
      <c r="G362" s="17">
        <f t="shared" si="28"/>
        <v>31.170272999999998</v>
      </c>
      <c r="H362" s="17">
        <f t="shared" si="29"/>
        <v>31.482088</v>
      </c>
      <c r="I362" s="34">
        <f t="shared" si="30"/>
        <v>0.010003601829217309</v>
      </c>
    </row>
    <row r="363" spans="1:9" ht="31.5" customHeight="1">
      <c r="A363" s="59" t="s">
        <v>519</v>
      </c>
      <c r="B363" s="61" t="s">
        <v>520</v>
      </c>
      <c r="C363" s="14" t="s">
        <v>34</v>
      </c>
      <c r="D363" s="42">
        <v>3.13</v>
      </c>
      <c r="E363" s="58" t="s">
        <v>521</v>
      </c>
      <c r="F363" s="91">
        <f t="shared" si="27"/>
        <v>-0.0031948881789136702</v>
      </c>
      <c r="G363" s="17">
        <f t="shared" si="28"/>
        <v>112.14132699999999</v>
      </c>
      <c r="H363" s="17">
        <f t="shared" si="29"/>
        <v>111.618312</v>
      </c>
      <c r="I363" s="34">
        <f t="shared" si="30"/>
        <v>-0.004663891662348411</v>
      </c>
    </row>
    <row r="364" spans="1:9" ht="31.5" customHeight="1">
      <c r="A364" s="59"/>
      <c r="B364" s="61"/>
      <c r="C364" s="5" t="s">
        <v>36</v>
      </c>
      <c r="D364" s="42">
        <v>2.61</v>
      </c>
      <c r="E364" s="58" t="s">
        <v>522</v>
      </c>
      <c r="F364" s="91">
        <f t="shared" si="27"/>
        <v>-0.0038314176245209915</v>
      </c>
      <c r="G364" s="17">
        <f t="shared" si="28"/>
        <v>93.510819</v>
      </c>
      <c r="H364" s="17">
        <f t="shared" si="29"/>
        <v>93.01526000000001</v>
      </c>
      <c r="I364" s="34">
        <f t="shared" si="30"/>
        <v>-0.005299483046982894</v>
      </c>
    </row>
    <row r="365" spans="1:9" ht="31.5" customHeight="1">
      <c r="A365" s="59"/>
      <c r="B365" s="61"/>
      <c r="C365" s="5" t="s">
        <v>38</v>
      </c>
      <c r="D365" s="42">
        <v>0.52</v>
      </c>
      <c r="E365" s="58" t="s">
        <v>57</v>
      </c>
      <c r="F365" s="91">
        <f t="shared" si="27"/>
        <v>0</v>
      </c>
      <c r="G365" s="17">
        <f t="shared" si="28"/>
        <v>18.630508</v>
      </c>
      <c r="H365" s="17">
        <f t="shared" si="29"/>
        <v>18.603052</v>
      </c>
      <c r="I365" s="34">
        <f t="shared" si="30"/>
        <v>-0.0014737118279328327</v>
      </c>
    </row>
    <row r="366" spans="1:9" ht="24.75" customHeight="1">
      <c r="A366" s="59" t="s">
        <v>523</v>
      </c>
      <c r="B366" s="61" t="s">
        <v>524</v>
      </c>
      <c r="C366" s="14" t="s">
        <v>34</v>
      </c>
      <c r="D366" s="42">
        <v>2.22</v>
      </c>
      <c r="E366" s="58" t="s">
        <v>51</v>
      </c>
      <c r="F366" s="91">
        <f t="shared" si="27"/>
        <v>-0.08108108108108114</v>
      </c>
      <c r="G366" s="17">
        <f t="shared" si="28"/>
        <v>79.53793800000001</v>
      </c>
      <c r="H366" s="17">
        <f t="shared" si="29"/>
        <v>72.981204</v>
      </c>
      <c r="I366" s="34">
        <f t="shared" si="30"/>
        <v>-0.08243530276080334</v>
      </c>
    </row>
    <row r="367" spans="1:9" ht="24" customHeight="1">
      <c r="A367" s="59"/>
      <c r="B367" s="61"/>
      <c r="C367" s="5" t="s">
        <v>36</v>
      </c>
      <c r="D367" s="42">
        <v>2</v>
      </c>
      <c r="E367" s="58" t="s">
        <v>525</v>
      </c>
      <c r="F367" s="91">
        <f t="shared" si="27"/>
        <v>-0.08499999999999996</v>
      </c>
      <c r="G367" s="17">
        <f t="shared" si="28"/>
        <v>71.6558</v>
      </c>
      <c r="H367" s="17">
        <f t="shared" si="29"/>
        <v>65.468433</v>
      </c>
      <c r="I367" s="34">
        <f t="shared" si="30"/>
        <v>-0.0863484463225586</v>
      </c>
    </row>
    <row r="368" spans="1:9" ht="33" customHeight="1">
      <c r="A368" s="59"/>
      <c r="B368" s="61"/>
      <c r="C368" s="5" t="s">
        <v>38</v>
      </c>
      <c r="D368" s="42">
        <v>0.22</v>
      </c>
      <c r="E368" s="58" t="s">
        <v>526</v>
      </c>
      <c r="F368" s="91">
        <f t="shared" si="27"/>
        <v>-0.0454545454545455</v>
      </c>
      <c r="G368" s="17">
        <f t="shared" si="28"/>
        <v>7.882138</v>
      </c>
      <c r="H368" s="17">
        <f t="shared" si="29"/>
        <v>7.512771</v>
      </c>
      <c r="I368" s="34">
        <f t="shared" si="30"/>
        <v>-0.04686127038120881</v>
      </c>
    </row>
    <row r="369" spans="1:9" ht="14.25" customHeight="1">
      <c r="A369" s="59" t="s">
        <v>527</v>
      </c>
      <c r="B369" s="61" t="s">
        <v>528</v>
      </c>
      <c r="C369" s="14" t="s">
        <v>34</v>
      </c>
      <c r="D369" s="42">
        <v>6.33</v>
      </c>
      <c r="E369" s="58" t="s">
        <v>114</v>
      </c>
      <c r="F369" s="91">
        <f t="shared" si="27"/>
        <v>0</v>
      </c>
      <c r="G369" s="17">
        <f t="shared" si="28"/>
        <v>226.790607</v>
      </c>
      <c r="H369" s="17">
        <f t="shared" si="29"/>
        <v>226.45638300000002</v>
      </c>
      <c r="I369" s="34">
        <f t="shared" si="30"/>
        <v>-0.001473711827932881</v>
      </c>
    </row>
    <row r="370" spans="1:9" ht="14.25" customHeight="1">
      <c r="A370" s="59"/>
      <c r="B370" s="61"/>
      <c r="C370" s="5" t="s">
        <v>36</v>
      </c>
      <c r="D370" s="42">
        <v>5.55</v>
      </c>
      <c r="E370" s="58" t="s">
        <v>529</v>
      </c>
      <c r="F370" s="91">
        <f t="shared" si="27"/>
        <v>0</v>
      </c>
      <c r="G370" s="17">
        <f t="shared" si="28"/>
        <v>198.844845</v>
      </c>
      <c r="H370" s="17">
        <f t="shared" si="29"/>
        <v>198.551805</v>
      </c>
      <c r="I370" s="34">
        <f t="shared" si="30"/>
        <v>-0.0014737118279329327</v>
      </c>
    </row>
    <row r="371" spans="1:9" ht="14.25" customHeight="1">
      <c r="A371" s="59"/>
      <c r="B371" s="61"/>
      <c r="C371" s="5" t="s">
        <v>38</v>
      </c>
      <c r="D371" s="42">
        <v>0.78</v>
      </c>
      <c r="E371" s="58" t="s">
        <v>530</v>
      </c>
      <c r="F371" s="91">
        <f t="shared" si="27"/>
        <v>0</v>
      </c>
      <c r="G371" s="17">
        <f t="shared" si="28"/>
        <v>27.945762000000002</v>
      </c>
      <c r="H371" s="17">
        <f t="shared" si="29"/>
        <v>27.904578</v>
      </c>
      <c r="I371" s="34">
        <f t="shared" si="30"/>
        <v>-0.001473711827933023</v>
      </c>
    </row>
    <row r="372" spans="1:9" ht="14.25" customHeight="1">
      <c r="A372" s="59" t="s">
        <v>531</v>
      </c>
      <c r="B372" s="60" t="s">
        <v>532</v>
      </c>
      <c r="C372" s="14" t="s">
        <v>34</v>
      </c>
      <c r="D372" s="42">
        <v>6.06</v>
      </c>
      <c r="E372" s="58" t="s">
        <v>283</v>
      </c>
      <c r="F372" s="91">
        <f t="shared" si="27"/>
        <v>0.013201320132013214</v>
      </c>
      <c r="G372" s="17">
        <f t="shared" si="28"/>
        <v>217.11707399999997</v>
      </c>
      <c r="H372" s="17">
        <f t="shared" si="29"/>
        <v>219.659114</v>
      </c>
      <c r="I372" s="34">
        <f t="shared" si="30"/>
        <v>0.011708153362457412</v>
      </c>
    </row>
    <row r="373" spans="1:9" ht="14.25" customHeight="1">
      <c r="A373" s="59"/>
      <c r="B373" s="60"/>
      <c r="C373" s="5" t="s">
        <v>36</v>
      </c>
      <c r="D373" s="42">
        <v>5.05</v>
      </c>
      <c r="E373" s="58" t="s">
        <v>190</v>
      </c>
      <c r="F373" s="91">
        <f t="shared" si="27"/>
        <v>0.013861386138613919</v>
      </c>
      <c r="G373" s="17">
        <f t="shared" si="28"/>
        <v>180.930895</v>
      </c>
      <c r="H373" s="17">
        <f t="shared" si="29"/>
        <v>183.16851200000002</v>
      </c>
      <c r="I373" s="34">
        <f t="shared" si="30"/>
        <v>0.012367246621977019</v>
      </c>
    </row>
    <row r="374" spans="1:9" ht="14.25" customHeight="1">
      <c r="A374" s="59"/>
      <c r="B374" s="60"/>
      <c r="C374" s="5" t="s">
        <v>38</v>
      </c>
      <c r="D374" s="42">
        <v>1.01</v>
      </c>
      <c r="E374" s="58" t="s">
        <v>116</v>
      </c>
      <c r="F374" s="91">
        <f t="shared" si="27"/>
        <v>0.00990099009900991</v>
      </c>
      <c r="G374" s="17">
        <f t="shared" si="28"/>
        <v>36.186179</v>
      </c>
      <c r="H374" s="17">
        <f t="shared" si="29"/>
        <v>36.490602</v>
      </c>
      <c r="I374" s="34">
        <f t="shared" si="30"/>
        <v>0.00841268706485976</v>
      </c>
    </row>
    <row r="375" spans="1:9" ht="14.25" customHeight="1">
      <c r="A375" s="59" t="s">
        <v>533</v>
      </c>
      <c r="B375" s="61" t="s">
        <v>534</v>
      </c>
      <c r="C375" s="14" t="s">
        <v>34</v>
      </c>
      <c r="D375" s="29" t="s">
        <v>105</v>
      </c>
      <c r="E375" s="29" t="s">
        <v>105</v>
      </c>
      <c r="F375" s="29" t="s">
        <v>105</v>
      </c>
      <c r="G375" s="29" t="s">
        <v>105</v>
      </c>
      <c r="H375" s="29" t="s">
        <v>105</v>
      </c>
      <c r="I375" s="31" t="s">
        <v>105</v>
      </c>
    </row>
    <row r="376" spans="1:9" ht="14.25" customHeight="1">
      <c r="A376" s="59"/>
      <c r="B376" s="61"/>
      <c r="C376" s="5" t="s">
        <v>36</v>
      </c>
      <c r="D376" s="29" t="s">
        <v>105</v>
      </c>
      <c r="E376" s="29" t="s">
        <v>105</v>
      </c>
      <c r="F376" s="29" t="s">
        <v>105</v>
      </c>
      <c r="G376" s="29" t="s">
        <v>105</v>
      </c>
      <c r="H376" s="29" t="s">
        <v>105</v>
      </c>
      <c r="I376" s="31" t="s">
        <v>105</v>
      </c>
    </row>
    <row r="377" spans="1:9" ht="14.25" customHeight="1">
      <c r="A377" s="59"/>
      <c r="B377" s="61"/>
      <c r="C377" s="5" t="s">
        <v>38</v>
      </c>
      <c r="D377" s="29" t="s">
        <v>105</v>
      </c>
      <c r="E377" s="29" t="s">
        <v>105</v>
      </c>
      <c r="F377" s="29" t="s">
        <v>105</v>
      </c>
      <c r="G377" s="29" t="s">
        <v>105</v>
      </c>
      <c r="H377" s="29" t="s">
        <v>105</v>
      </c>
      <c r="I377" s="31" t="s">
        <v>105</v>
      </c>
    </row>
    <row r="378" spans="1:9" ht="14.25" customHeight="1">
      <c r="A378" s="59" t="s">
        <v>535</v>
      </c>
      <c r="B378" s="61" t="s">
        <v>536</v>
      </c>
      <c r="C378" s="14" t="s">
        <v>34</v>
      </c>
      <c r="D378" s="42">
        <v>5.56</v>
      </c>
      <c r="E378" s="58" t="s">
        <v>537</v>
      </c>
      <c r="F378" s="91">
        <f t="shared" si="27"/>
        <v>-0.003597122302158197</v>
      </c>
      <c r="G378" s="17">
        <f t="shared" si="28"/>
        <v>199.20312399999997</v>
      </c>
      <c r="H378" s="17">
        <f t="shared" si="29"/>
        <v>198.19405400000002</v>
      </c>
      <c r="I378" s="34">
        <f aca="true" t="shared" si="31" ref="I378:I402">(H378-G378)/G378</f>
        <v>-0.005065533008407798</v>
      </c>
    </row>
    <row r="379" spans="1:9" ht="14.25" customHeight="1">
      <c r="A379" s="59"/>
      <c r="B379" s="61"/>
      <c r="C379" s="5" t="s">
        <v>36</v>
      </c>
      <c r="D379" s="42">
        <v>4.6</v>
      </c>
      <c r="E379" s="58" t="s">
        <v>360</v>
      </c>
      <c r="F379" s="91">
        <f t="shared" si="27"/>
        <v>-0.004347826086956429</v>
      </c>
      <c r="G379" s="17">
        <f t="shared" si="28"/>
        <v>164.80834</v>
      </c>
      <c r="H379" s="17">
        <f t="shared" si="29"/>
        <v>163.84995800000002</v>
      </c>
      <c r="I379" s="34">
        <f t="shared" si="31"/>
        <v>-0.005815130472159188</v>
      </c>
    </row>
    <row r="380" spans="1:9" ht="14.25" customHeight="1">
      <c r="A380" s="59"/>
      <c r="B380" s="61"/>
      <c r="C380" s="5" t="s">
        <v>38</v>
      </c>
      <c r="D380" s="42">
        <v>0.96</v>
      </c>
      <c r="E380" s="58" t="s">
        <v>233</v>
      </c>
      <c r="F380" s="91">
        <f t="shared" si="27"/>
        <v>0</v>
      </c>
      <c r="G380" s="17">
        <f t="shared" si="28"/>
        <v>34.394784</v>
      </c>
      <c r="H380" s="17">
        <f t="shared" si="29"/>
        <v>34.344096</v>
      </c>
      <c r="I380" s="34">
        <f t="shared" si="31"/>
        <v>-0.0014737118279330073</v>
      </c>
    </row>
    <row r="381" spans="1:9" ht="14.25" customHeight="1">
      <c r="A381" s="59" t="s">
        <v>538</v>
      </c>
      <c r="B381" s="61" t="s">
        <v>539</v>
      </c>
      <c r="C381" s="14" t="s">
        <v>34</v>
      </c>
      <c r="D381" s="42">
        <v>7.59</v>
      </c>
      <c r="E381" s="58" t="s">
        <v>540</v>
      </c>
      <c r="F381" s="91">
        <f t="shared" si="27"/>
        <v>-0.003952569169960507</v>
      </c>
      <c r="G381" s="17">
        <f t="shared" si="28"/>
        <v>271.933761</v>
      </c>
      <c r="H381" s="17">
        <f t="shared" si="29"/>
        <v>270.459756</v>
      </c>
      <c r="I381" s="34">
        <f t="shared" si="31"/>
        <v>-0.005420456049956875</v>
      </c>
    </row>
    <row r="382" spans="1:9" ht="14.25" customHeight="1">
      <c r="A382" s="59"/>
      <c r="B382" s="61"/>
      <c r="C382" s="5" t="s">
        <v>36</v>
      </c>
      <c r="D382" s="42">
        <v>6.45</v>
      </c>
      <c r="E382" s="58" t="s">
        <v>541</v>
      </c>
      <c r="F382" s="91">
        <f t="shared" si="27"/>
        <v>-0.0046511627906977125</v>
      </c>
      <c r="G382" s="17">
        <f t="shared" si="28"/>
        <v>231.089955</v>
      </c>
      <c r="H382" s="17">
        <f t="shared" si="29"/>
        <v>229.676142</v>
      </c>
      <c r="I382" s="34">
        <f t="shared" si="31"/>
        <v>-0.0061180201450123815</v>
      </c>
    </row>
    <row r="383" spans="1:9" ht="14.25" customHeight="1">
      <c r="A383" s="59"/>
      <c r="B383" s="61"/>
      <c r="C383" s="5" t="s">
        <v>38</v>
      </c>
      <c r="D383" s="42">
        <v>1.14</v>
      </c>
      <c r="E383" s="58" t="s">
        <v>35</v>
      </c>
      <c r="F383" s="91">
        <f t="shared" si="27"/>
        <v>0</v>
      </c>
      <c r="G383" s="17">
        <f t="shared" si="28"/>
        <v>40.843805999999994</v>
      </c>
      <c r="H383" s="17">
        <f t="shared" si="29"/>
        <v>40.783614</v>
      </c>
      <c r="I383" s="34">
        <f t="shared" si="31"/>
        <v>-0.0014737118279328227</v>
      </c>
    </row>
    <row r="384" spans="1:9" ht="14.25" customHeight="1">
      <c r="A384" s="59" t="s">
        <v>542</v>
      </c>
      <c r="B384" s="61" t="s">
        <v>543</v>
      </c>
      <c r="C384" s="14" t="s">
        <v>34</v>
      </c>
      <c r="D384" s="42">
        <v>9.45</v>
      </c>
      <c r="E384" s="58" t="s">
        <v>544</v>
      </c>
      <c r="F384" s="91">
        <f t="shared" si="27"/>
        <v>-0.016931216931216946</v>
      </c>
      <c r="G384" s="17">
        <f t="shared" si="28"/>
        <v>338.573655</v>
      </c>
      <c r="H384" s="17">
        <f t="shared" si="29"/>
        <v>332.350679</v>
      </c>
      <c r="I384" s="34">
        <f t="shared" si="31"/>
        <v>-0.018379977024496962</v>
      </c>
    </row>
    <row r="385" spans="1:9" ht="14.25" customHeight="1">
      <c r="A385" s="59"/>
      <c r="B385" s="61"/>
      <c r="C385" s="5" t="s">
        <v>36</v>
      </c>
      <c r="D385" s="42">
        <v>8.26</v>
      </c>
      <c r="E385" s="58" t="s">
        <v>545</v>
      </c>
      <c r="F385" s="91">
        <f t="shared" si="27"/>
        <v>-0.01815980629539956</v>
      </c>
      <c r="G385" s="17">
        <f t="shared" si="28"/>
        <v>295.938454</v>
      </c>
      <c r="H385" s="17">
        <f t="shared" si="29"/>
        <v>290.136061</v>
      </c>
      <c r="I385" s="34">
        <f t="shared" si="31"/>
        <v>-0.01960675580200198</v>
      </c>
    </row>
    <row r="386" spans="1:9" ht="14.25" customHeight="1">
      <c r="A386" s="59"/>
      <c r="B386" s="61"/>
      <c r="C386" s="5" t="s">
        <v>38</v>
      </c>
      <c r="D386" s="42">
        <v>1.19</v>
      </c>
      <c r="E386" s="58" t="s">
        <v>546</v>
      </c>
      <c r="F386" s="91">
        <f t="shared" si="27"/>
        <v>-0.008403361344537823</v>
      </c>
      <c r="G386" s="17">
        <f t="shared" si="28"/>
        <v>42.635200999999995</v>
      </c>
      <c r="H386" s="17">
        <f t="shared" si="29"/>
        <v>42.214618</v>
      </c>
      <c r="I386" s="34">
        <f t="shared" si="31"/>
        <v>-0.009864689039462802</v>
      </c>
    </row>
    <row r="387" spans="1:9" ht="14.25" customHeight="1">
      <c r="A387" s="59" t="s">
        <v>547</v>
      </c>
      <c r="B387" s="61" t="s">
        <v>548</v>
      </c>
      <c r="C387" s="14" t="s">
        <v>34</v>
      </c>
      <c r="D387" s="42">
        <v>9.89</v>
      </c>
      <c r="E387" s="58" t="s">
        <v>549</v>
      </c>
      <c r="F387" s="91">
        <f t="shared" si="27"/>
        <v>-0.009100101112234565</v>
      </c>
      <c r="G387" s="17">
        <f t="shared" si="28"/>
        <v>354.337931</v>
      </c>
      <c r="H387" s="17">
        <f t="shared" si="29"/>
        <v>350.59598000000005</v>
      </c>
      <c r="I387" s="34">
        <f t="shared" si="31"/>
        <v>-0.010560402013522993</v>
      </c>
    </row>
    <row r="388" spans="1:9" ht="14.25" customHeight="1">
      <c r="A388" s="59"/>
      <c r="B388" s="61"/>
      <c r="C388" s="5" t="s">
        <v>36</v>
      </c>
      <c r="D388" s="42">
        <v>8.42</v>
      </c>
      <c r="E388" s="58" t="s">
        <v>384</v>
      </c>
      <c r="F388" s="91">
        <f t="shared" si="27"/>
        <v>-0.009501187648456066</v>
      </c>
      <c r="G388" s="17">
        <f t="shared" si="28"/>
        <v>301.670918</v>
      </c>
      <c r="H388" s="17">
        <f t="shared" si="29"/>
        <v>298.364334</v>
      </c>
      <c r="I388" s="34">
        <f t="shared" si="31"/>
        <v>-0.010960897463772053</v>
      </c>
    </row>
    <row r="389" spans="1:9" ht="14.25" customHeight="1">
      <c r="A389" s="59"/>
      <c r="B389" s="61"/>
      <c r="C389" s="5" t="s">
        <v>38</v>
      </c>
      <c r="D389" s="42">
        <v>1.47</v>
      </c>
      <c r="E389" s="58" t="s">
        <v>550</v>
      </c>
      <c r="F389" s="91">
        <f t="shared" si="27"/>
        <v>-0.00680272108843538</v>
      </c>
      <c r="G389" s="17">
        <f t="shared" si="28"/>
        <v>52.667013</v>
      </c>
      <c r="H389" s="17">
        <f t="shared" si="29"/>
        <v>52.231646000000005</v>
      </c>
      <c r="I389" s="34">
        <f t="shared" si="31"/>
        <v>-0.008266407665838051</v>
      </c>
    </row>
    <row r="390" spans="1:9" ht="14.25" customHeight="1">
      <c r="A390" s="59" t="s">
        <v>551</v>
      </c>
      <c r="B390" s="61" t="s">
        <v>552</v>
      </c>
      <c r="C390" s="14" t="s">
        <v>34</v>
      </c>
      <c r="D390" s="42">
        <v>16.48</v>
      </c>
      <c r="E390" s="58" t="s">
        <v>553</v>
      </c>
      <c r="F390" s="91">
        <f t="shared" si="27"/>
        <v>-0.01516990291262136</v>
      </c>
      <c r="G390" s="17">
        <f t="shared" si="28"/>
        <v>590.443792</v>
      </c>
      <c r="H390" s="17">
        <f t="shared" si="29"/>
        <v>580.6298730000001</v>
      </c>
      <c r="I390" s="34">
        <f t="shared" si="31"/>
        <v>-0.016621258675203313</v>
      </c>
    </row>
    <row r="391" spans="1:9" ht="14.25" customHeight="1">
      <c r="A391" s="59"/>
      <c r="B391" s="61"/>
      <c r="C391" s="5" t="s">
        <v>36</v>
      </c>
      <c r="D391" s="42">
        <v>15.01</v>
      </c>
      <c r="E391" s="58" t="s">
        <v>554</v>
      </c>
      <c r="F391" s="91">
        <f t="shared" si="27"/>
        <v>-0.015989340439706876</v>
      </c>
      <c r="G391" s="17">
        <f t="shared" si="28"/>
        <v>537.776779</v>
      </c>
      <c r="H391" s="17">
        <f t="shared" si="29"/>
        <v>528.398227</v>
      </c>
      <c r="I391" s="34">
        <f t="shared" si="31"/>
        <v>-0.017439488587513024</v>
      </c>
    </row>
    <row r="392" spans="1:9" ht="14.25" customHeight="1">
      <c r="A392" s="59"/>
      <c r="B392" s="61"/>
      <c r="C392" s="5" t="s">
        <v>38</v>
      </c>
      <c r="D392" s="42">
        <v>1.47</v>
      </c>
      <c r="E392" s="58" t="s">
        <v>550</v>
      </c>
      <c r="F392" s="91">
        <f t="shared" si="27"/>
        <v>-0.00680272108843538</v>
      </c>
      <c r="G392" s="17">
        <f t="shared" si="28"/>
        <v>52.667013</v>
      </c>
      <c r="H392" s="17">
        <f t="shared" si="29"/>
        <v>52.231646000000005</v>
      </c>
      <c r="I392" s="34">
        <f t="shared" si="31"/>
        <v>-0.008266407665838051</v>
      </c>
    </row>
    <row r="393" spans="1:9" ht="14.25" customHeight="1">
      <c r="A393" s="59" t="s">
        <v>555</v>
      </c>
      <c r="B393" s="61" t="s">
        <v>556</v>
      </c>
      <c r="C393" s="14" t="s">
        <v>34</v>
      </c>
      <c r="D393" s="42">
        <v>5.29</v>
      </c>
      <c r="E393" s="58" t="s">
        <v>557</v>
      </c>
      <c r="F393" s="91">
        <f aca="true" t="shared" si="32" ref="F393:F455">SUM(E393-D393)/D393</f>
        <v>-0.0037807183364840192</v>
      </c>
      <c r="G393" s="17">
        <f aca="true" t="shared" si="33" ref="G393:G455">SUM(D393*35.8279)</f>
        <v>189.529591</v>
      </c>
      <c r="H393" s="17">
        <f aca="true" t="shared" si="34" ref="H393:H455">SUM(E393*35.7751)</f>
        <v>188.534777</v>
      </c>
      <c r="I393" s="34">
        <f t="shared" si="31"/>
        <v>-0.005248858475086454</v>
      </c>
    </row>
    <row r="394" spans="1:9" ht="14.25" customHeight="1">
      <c r="A394" s="59"/>
      <c r="B394" s="61"/>
      <c r="C394" s="5" t="s">
        <v>36</v>
      </c>
      <c r="D394" s="42">
        <v>4.27</v>
      </c>
      <c r="E394" s="58" t="s">
        <v>558</v>
      </c>
      <c r="F394" s="91">
        <f t="shared" si="32"/>
        <v>-0.00468384074941442</v>
      </c>
      <c r="G394" s="17">
        <f t="shared" si="33"/>
        <v>152.985133</v>
      </c>
      <c r="H394" s="17">
        <f t="shared" si="34"/>
        <v>152.044175</v>
      </c>
      <c r="I394" s="34">
        <f t="shared" si="31"/>
        <v>-0.006150649945834899</v>
      </c>
    </row>
    <row r="395" spans="1:9" ht="14.25" customHeight="1">
      <c r="A395" s="59"/>
      <c r="B395" s="61"/>
      <c r="C395" s="5" t="s">
        <v>38</v>
      </c>
      <c r="D395" s="42">
        <v>1.02</v>
      </c>
      <c r="E395" s="58" t="s">
        <v>116</v>
      </c>
      <c r="F395" s="91">
        <f t="shared" si="32"/>
        <v>0</v>
      </c>
      <c r="G395" s="17">
        <f t="shared" si="33"/>
        <v>36.544458</v>
      </c>
      <c r="H395" s="17">
        <f t="shared" si="34"/>
        <v>36.490602</v>
      </c>
      <c r="I395" s="34">
        <f t="shared" si="31"/>
        <v>-0.0014737118279328737</v>
      </c>
    </row>
    <row r="396" spans="1:9" ht="14.25" customHeight="1">
      <c r="A396" s="59" t="s">
        <v>559</v>
      </c>
      <c r="B396" s="61" t="s">
        <v>560</v>
      </c>
      <c r="C396" s="14" t="s">
        <v>34</v>
      </c>
      <c r="D396" s="42">
        <v>9.67</v>
      </c>
      <c r="E396" s="58" t="s">
        <v>561</v>
      </c>
      <c r="F396" s="91">
        <f t="shared" si="32"/>
        <v>-0.011375387797311213</v>
      </c>
      <c r="G396" s="17">
        <f t="shared" si="33"/>
        <v>346.45579299999997</v>
      </c>
      <c r="H396" s="17">
        <f t="shared" si="34"/>
        <v>342.00995600000005</v>
      </c>
      <c r="I396" s="34">
        <f t="shared" si="31"/>
        <v>-0.012832335581699817</v>
      </c>
    </row>
    <row r="397" spans="1:9" ht="14.25" customHeight="1">
      <c r="A397" s="59"/>
      <c r="B397" s="61"/>
      <c r="C397" s="5" t="s">
        <v>36</v>
      </c>
      <c r="D397" s="42">
        <v>8.48</v>
      </c>
      <c r="E397" s="58" t="s">
        <v>562</v>
      </c>
      <c r="F397" s="91">
        <f t="shared" si="32"/>
        <v>-0.011792452830188637</v>
      </c>
      <c r="G397" s="17">
        <f t="shared" si="33"/>
        <v>303.82059200000003</v>
      </c>
      <c r="H397" s="17">
        <f t="shared" si="34"/>
        <v>299.7953380000001</v>
      </c>
      <c r="I397" s="34">
        <f t="shared" si="31"/>
        <v>-0.013248785980905339</v>
      </c>
    </row>
    <row r="398" spans="1:9" ht="14.25" customHeight="1">
      <c r="A398" s="59"/>
      <c r="B398" s="61"/>
      <c r="C398" s="5" t="s">
        <v>38</v>
      </c>
      <c r="D398" s="42">
        <v>1.19</v>
      </c>
      <c r="E398" s="58" t="s">
        <v>546</v>
      </c>
      <c r="F398" s="91">
        <f t="shared" si="32"/>
        <v>-0.008403361344537823</v>
      </c>
      <c r="G398" s="17">
        <f t="shared" si="33"/>
        <v>42.635200999999995</v>
      </c>
      <c r="H398" s="17">
        <f t="shared" si="34"/>
        <v>42.214618</v>
      </c>
      <c r="I398" s="34">
        <f t="shared" si="31"/>
        <v>-0.009864689039462802</v>
      </c>
    </row>
    <row r="399" spans="1:9" ht="14.25">
      <c r="A399" s="59" t="s">
        <v>563</v>
      </c>
      <c r="B399" s="61" t="s">
        <v>564</v>
      </c>
      <c r="C399" s="14" t="s">
        <v>34</v>
      </c>
      <c r="D399" s="42">
        <v>9.88</v>
      </c>
      <c r="E399" s="58" t="s">
        <v>565</v>
      </c>
      <c r="F399" s="91">
        <f t="shared" si="32"/>
        <v>-0.006072874493927175</v>
      </c>
      <c r="G399" s="17">
        <f t="shared" si="33"/>
        <v>353.97965200000004</v>
      </c>
      <c r="H399" s="17">
        <f t="shared" si="34"/>
        <v>351.311482</v>
      </c>
      <c r="I399" s="34">
        <f t="shared" si="31"/>
        <v>-0.007537636654888941</v>
      </c>
    </row>
    <row r="400" spans="1:9" ht="14.25" customHeight="1">
      <c r="A400" s="59"/>
      <c r="B400" s="61"/>
      <c r="C400" s="5" t="s">
        <v>36</v>
      </c>
      <c r="D400" s="42">
        <v>8.41</v>
      </c>
      <c r="E400" s="58" t="s">
        <v>566</v>
      </c>
      <c r="F400" s="91">
        <f t="shared" si="32"/>
        <v>-0.005945303210463818</v>
      </c>
      <c r="G400" s="17">
        <f t="shared" si="33"/>
        <v>301.312639</v>
      </c>
      <c r="H400" s="17">
        <f t="shared" si="34"/>
        <v>299.079836</v>
      </c>
      <c r="I400" s="34">
        <f t="shared" si="31"/>
        <v>-0.007410253374734771</v>
      </c>
    </row>
    <row r="401" spans="1:9" ht="14.25" customHeight="1">
      <c r="A401" s="59"/>
      <c r="B401" s="61"/>
      <c r="C401" s="5" t="s">
        <v>38</v>
      </c>
      <c r="D401" s="42">
        <v>1.47</v>
      </c>
      <c r="E401" s="58" t="s">
        <v>550</v>
      </c>
      <c r="F401" s="91">
        <f t="shared" si="32"/>
        <v>-0.00680272108843538</v>
      </c>
      <c r="G401" s="17">
        <f t="shared" si="33"/>
        <v>52.667013</v>
      </c>
      <c r="H401" s="17">
        <f t="shared" si="34"/>
        <v>52.231646000000005</v>
      </c>
      <c r="I401" s="34">
        <f t="shared" si="31"/>
        <v>-0.008266407665838051</v>
      </c>
    </row>
    <row r="402" spans="1:9" ht="42" customHeight="1">
      <c r="A402" s="52" t="s">
        <v>567</v>
      </c>
      <c r="B402" s="8" t="s">
        <v>568</v>
      </c>
      <c r="C402" s="14" t="s">
        <v>34</v>
      </c>
      <c r="D402" s="42">
        <v>1.31</v>
      </c>
      <c r="E402" s="58" t="s">
        <v>569</v>
      </c>
      <c r="F402" s="91">
        <f t="shared" si="32"/>
        <v>-0.022900763358778647</v>
      </c>
      <c r="G402" s="17">
        <f t="shared" si="33"/>
        <v>46.934549000000004</v>
      </c>
      <c r="H402" s="17">
        <f t="shared" si="34"/>
        <v>45.792128000000005</v>
      </c>
      <c r="I402" s="34">
        <f t="shared" si="31"/>
        <v>-0.02434072606088105</v>
      </c>
    </row>
    <row r="403" spans="1:9" ht="14.25" customHeight="1">
      <c r="A403" s="62" t="s">
        <v>570</v>
      </c>
      <c r="B403" s="63" t="s">
        <v>571</v>
      </c>
      <c r="C403" s="6" t="s">
        <v>34</v>
      </c>
      <c r="D403" s="29" t="s">
        <v>105</v>
      </c>
      <c r="E403" s="29" t="s">
        <v>105</v>
      </c>
      <c r="F403" s="29" t="s">
        <v>105</v>
      </c>
      <c r="G403" s="29" t="s">
        <v>105</v>
      </c>
      <c r="H403" s="29" t="s">
        <v>105</v>
      </c>
      <c r="I403" s="31" t="s">
        <v>105</v>
      </c>
    </row>
    <row r="404" spans="1:9" ht="14.25" customHeight="1">
      <c r="A404" s="62"/>
      <c r="B404" s="63"/>
      <c r="C404" s="7" t="s">
        <v>36</v>
      </c>
      <c r="D404" s="29" t="s">
        <v>105</v>
      </c>
      <c r="E404" s="29" t="s">
        <v>105</v>
      </c>
      <c r="F404" s="29" t="s">
        <v>105</v>
      </c>
      <c r="G404" s="29" t="s">
        <v>105</v>
      </c>
      <c r="H404" s="29" t="s">
        <v>105</v>
      </c>
      <c r="I404" s="31" t="s">
        <v>105</v>
      </c>
    </row>
    <row r="405" spans="1:9" ht="14.25" customHeight="1">
      <c r="A405" s="62"/>
      <c r="B405" s="63"/>
      <c r="C405" s="7" t="s">
        <v>38</v>
      </c>
      <c r="D405" s="42">
        <v>2.19</v>
      </c>
      <c r="E405" s="58" t="s">
        <v>572</v>
      </c>
      <c r="F405" s="91">
        <f t="shared" si="32"/>
        <v>-0.013698630136986212</v>
      </c>
      <c r="G405" s="17">
        <f t="shared" si="33"/>
        <v>78.463101</v>
      </c>
      <c r="H405" s="17">
        <f t="shared" si="34"/>
        <v>77.27421600000001</v>
      </c>
      <c r="I405" s="34">
        <f>(H405-G405)/G405</f>
        <v>-0.015152154131659733</v>
      </c>
    </row>
    <row r="406" spans="1:9" ht="14.25" customHeight="1">
      <c r="A406" s="62" t="s">
        <v>573</v>
      </c>
      <c r="B406" s="63" t="s">
        <v>574</v>
      </c>
      <c r="C406" s="6" t="s">
        <v>34</v>
      </c>
      <c r="D406" s="29" t="s">
        <v>105</v>
      </c>
      <c r="E406" s="29" t="s">
        <v>105</v>
      </c>
      <c r="F406" s="29" t="s">
        <v>105</v>
      </c>
      <c r="G406" s="29" t="s">
        <v>105</v>
      </c>
      <c r="H406" s="29" t="s">
        <v>105</v>
      </c>
      <c r="I406" s="31" t="s">
        <v>105</v>
      </c>
    </row>
    <row r="407" spans="1:9" ht="14.25" customHeight="1">
      <c r="A407" s="62"/>
      <c r="B407" s="63"/>
      <c r="C407" s="7" t="s">
        <v>36</v>
      </c>
      <c r="D407" s="29" t="s">
        <v>105</v>
      </c>
      <c r="E407" s="29" t="s">
        <v>105</v>
      </c>
      <c r="F407" s="29" t="s">
        <v>105</v>
      </c>
      <c r="G407" s="29" t="s">
        <v>105</v>
      </c>
      <c r="H407" s="29" t="s">
        <v>105</v>
      </c>
      <c r="I407" s="31" t="s">
        <v>105</v>
      </c>
    </row>
    <row r="408" spans="1:9" ht="14.25" customHeight="1">
      <c r="A408" s="62"/>
      <c r="B408" s="63"/>
      <c r="C408" s="7" t="s">
        <v>38</v>
      </c>
      <c r="D408" s="42">
        <v>2.67</v>
      </c>
      <c r="E408" s="58" t="s">
        <v>575</v>
      </c>
      <c r="F408" s="91">
        <f t="shared" si="32"/>
        <v>-0.0037453183520598453</v>
      </c>
      <c r="G408" s="17">
        <f t="shared" si="33"/>
        <v>95.660493</v>
      </c>
      <c r="H408" s="17">
        <f t="shared" si="34"/>
        <v>95.16176600000001</v>
      </c>
      <c r="I408" s="34">
        <f>(H408-G408)/G408</f>
        <v>-0.005213510660037976</v>
      </c>
    </row>
    <row r="409" spans="1:9" ht="14.25" customHeight="1">
      <c r="A409" s="62" t="s">
        <v>576</v>
      </c>
      <c r="B409" s="63" t="s">
        <v>577</v>
      </c>
      <c r="C409" s="6" t="s">
        <v>34</v>
      </c>
      <c r="D409" s="29" t="s">
        <v>105</v>
      </c>
      <c r="E409" s="29" t="s">
        <v>105</v>
      </c>
      <c r="F409" s="29" t="s">
        <v>105</v>
      </c>
      <c r="G409" s="29" t="s">
        <v>105</v>
      </c>
      <c r="H409" s="29" t="s">
        <v>105</v>
      </c>
      <c r="I409" s="31" t="s">
        <v>105</v>
      </c>
    </row>
    <row r="410" spans="1:9" ht="14.25" customHeight="1">
      <c r="A410" s="62"/>
      <c r="B410" s="63"/>
      <c r="C410" s="7" t="s">
        <v>36</v>
      </c>
      <c r="D410" s="29" t="s">
        <v>105</v>
      </c>
      <c r="E410" s="29" t="s">
        <v>105</v>
      </c>
      <c r="F410" s="29" t="s">
        <v>105</v>
      </c>
      <c r="G410" s="29" t="s">
        <v>105</v>
      </c>
      <c r="H410" s="29" t="s">
        <v>105</v>
      </c>
      <c r="I410" s="31" t="s">
        <v>105</v>
      </c>
    </row>
    <row r="411" spans="1:9" ht="14.25" customHeight="1">
      <c r="A411" s="62"/>
      <c r="B411" s="63"/>
      <c r="C411" s="7" t="s">
        <v>38</v>
      </c>
      <c r="D411" s="42">
        <v>2.78</v>
      </c>
      <c r="E411" s="58" t="s">
        <v>578</v>
      </c>
      <c r="F411" s="91">
        <f t="shared" si="32"/>
        <v>-0.007194244604316554</v>
      </c>
      <c r="G411" s="17">
        <f t="shared" si="33"/>
        <v>99.60156199999999</v>
      </c>
      <c r="H411" s="17">
        <f t="shared" si="34"/>
        <v>98.739276</v>
      </c>
      <c r="I411" s="34">
        <f>(H411-G411)/G411</f>
        <v>-0.008657354188882934</v>
      </c>
    </row>
    <row r="412" spans="1:9" ht="14.25" customHeight="1">
      <c r="A412" s="62" t="s">
        <v>579</v>
      </c>
      <c r="B412" s="63" t="s">
        <v>580</v>
      </c>
      <c r="C412" s="6" t="s">
        <v>34</v>
      </c>
      <c r="D412" s="29" t="s">
        <v>105</v>
      </c>
      <c r="E412" s="29" t="s">
        <v>105</v>
      </c>
      <c r="F412" s="29" t="s">
        <v>105</v>
      </c>
      <c r="G412" s="29" t="s">
        <v>105</v>
      </c>
      <c r="H412" s="29" t="s">
        <v>105</v>
      </c>
      <c r="I412" s="31" t="s">
        <v>105</v>
      </c>
    </row>
    <row r="413" spans="1:9" ht="14.25" customHeight="1">
      <c r="A413" s="62"/>
      <c r="B413" s="63"/>
      <c r="C413" s="7" t="s">
        <v>36</v>
      </c>
      <c r="D413" s="29" t="s">
        <v>105</v>
      </c>
      <c r="E413" s="29" t="s">
        <v>105</v>
      </c>
      <c r="F413" s="29" t="s">
        <v>105</v>
      </c>
      <c r="G413" s="29" t="s">
        <v>105</v>
      </c>
      <c r="H413" s="29" t="s">
        <v>105</v>
      </c>
      <c r="I413" s="31" t="s">
        <v>105</v>
      </c>
    </row>
    <row r="414" spans="1:9" ht="14.25" customHeight="1">
      <c r="A414" s="62"/>
      <c r="B414" s="63"/>
      <c r="C414" s="7" t="s">
        <v>38</v>
      </c>
      <c r="D414" s="42">
        <v>3.08</v>
      </c>
      <c r="E414" s="58" t="s">
        <v>581</v>
      </c>
      <c r="F414" s="91">
        <f t="shared" si="32"/>
        <v>-0.0032467532467533216</v>
      </c>
      <c r="G414" s="17">
        <f t="shared" si="33"/>
        <v>110.349932</v>
      </c>
      <c r="H414" s="17">
        <f t="shared" si="34"/>
        <v>109.829557</v>
      </c>
      <c r="I414" s="34">
        <f>(H414-G414)/G414</f>
        <v>-0.004715680296024119</v>
      </c>
    </row>
    <row r="415" spans="1:9" ht="13.5" customHeight="1">
      <c r="A415" s="62" t="s">
        <v>582</v>
      </c>
      <c r="B415" s="63" t="s">
        <v>583</v>
      </c>
      <c r="C415" s="6" t="s">
        <v>34</v>
      </c>
      <c r="D415" s="29" t="s">
        <v>105</v>
      </c>
      <c r="E415" s="29" t="s">
        <v>105</v>
      </c>
      <c r="F415" s="29" t="s">
        <v>105</v>
      </c>
      <c r="G415" s="29" t="s">
        <v>105</v>
      </c>
      <c r="H415" s="29" t="s">
        <v>105</v>
      </c>
      <c r="I415" s="31" t="s">
        <v>105</v>
      </c>
    </row>
    <row r="416" spans="1:9" ht="13.5" customHeight="1">
      <c r="A416" s="62"/>
      <c r="B416" s="63"/>
      <c r="C416" s="7" t="s">
        <v>36</v>
      </c>
      <c r="D416" s="29" t="s">
        <v>105</v>
      </c>
      <c r="E416" s="29" t="s">
        <v>105</v>
      </c>
      <c r="F416" s="29" t="s">
        <v>105</v>
      </c>
      <c r="G416" s="29" t="s">
        <v>105</v>
      </c>
      <c r="H416" s="29" t="s">
        <v>105</v>
      </c>
      <c r="I416" s="31" t="s">
        <v>105</v>
      </c>
    </row>
    <row r="417" spans="1:9" ht="13.5" customHeight="1">
      <c r="A417" s="62"/>
      <c r="B417" s="63"/>
      <c r="C417" s="7" t="s">
        <v>38</v>
      </c>
      <c r="D417" s="42">
        <v>3.39</v>
      </c>
      <c r="E417" s="58" t="s">
        <v>584</v>
      </c>
      <c r="F417" s="91">
        <f t="shared" si="32"/>
        <v>-0.0029498525073746993</v>
      </c>
      <c r="G417" s="17">
        <f t="shared" si="33"/>
        <v>121.456581</v>
      </c>
      <c r="H417" s="17">
        <f t="shared" si="34"/>
        <v>120.919838</v>
      </c>
      <c r="I417" s="34">
        <f>(H417-G417)/G417</f>
        <v>-0.004419217102776846</v>
      </c>
    </row>
    <row r="418" spans="1:9" ht="14.25" customHeight="1">
      <c r="A418" s="62" t="s">
        <v>585</v>
      </c>
      <c r="B418" s="63" t="s">
        <v>586</v>
      </c>
      <c r="C418" s="6" t="s">
        <v>34</v>
      </c>
      <c r="D418" s="29" t="s">
        <v>105</v>
      </c>
      <c r="E418" s="29" t="s">
        <v>105</v>
      </c>
      <c r="F418" s="29" t="s">
        <v>105</v>
      </c>
      <c r="G418" s="29" t="s">
        <v>105</v>
      </c>
      <c r="H418" s="29" t="s">
        <v>105</v>
      </c>
      <c r="I418" s="31" t="s">
        <v>105</v>
      </c>
    </row>
    <row r="419" spans="1:9" ht="14.25" customHeight="1">
      <c r="A419" s="62"/>
      <c r="B419" s="63"/>
      <c r="C419" s="7" t="s">
        <v>36</v>
      </c>
      <c r="D419" s="29" t="s">
        <v>105</v>
      </c>
      <c r="E419" s="29" t="s">
        <v>105</v>
      </c>
      <c r="F419" s="29" t="s">
        <v>105</v>
      </c>
      <c r="G419" s="29" t="s">
        <v>105</v>
      </c>
      <c r="H419" s="29" t="s">
        <v>105</v>
      </c>
      <c r="I419" s="31" t="s">
        <v>105</v>
      </c>
    </row>
    <row r="420" spans="1:9" ht="14.25" customHeight="1">
      <c r="A420" s="62"/>
      <c r="B420" s="63"/>
      <c r="C420" s="7" t="s">
        <v>38</v>
      </c>
      <c r="D420" s="42">
        <v>3.42</v>
      </c>
      <c r="E420" s="58" t="s">
        <v>587</v>
      </c>
      <c r="F420" s="91">
        <f t="shared" si="32"/>
        <v>0</v>
      </c>
      <c r="G420" s="17">
        <f t="shared" si="33"/>
        <v>122.531418</v>
      </c>
      <c r="H420" s="17">
        <f t="shared" si="34"/>
        <v>122.350842</v>
      </c>
      <c r="I420" s="34">
        <f>(H420-G420)/G420</f>
        <v>-0.0014737118279329964</v>
      </c>
    </row>
    <row r="421" spans="1:9" ht="14.25" customHeight="1">
      <c r="A421" s="53" t="s">
        <v>588</v>
      </c>
      <c r="B421" s="54" t="s">
        <v>589</v>
      </c>
      <c r="C421" s="25" t="s">
        <v>590</v>
      </c>
      <c r="D421" s="92"/>
      <c r="E421" s="93"/>
      <c r="F421" s="92"/>
      <c r="G421" s="92"/>
      <c r="H421" s="95">
        <f t="shared" si="34"/>
        <v>0</v>
      </c>
      <c r="I421" s="97"/>
    </row>
    <row r="422" spans="1:9" ht="14.25" customHeight="1">
      <c r="A422" s="53" t="s">
        <v>591</v>
      </c>
      <c r="B422" s="54" t="s">
        <v>592</v>
      </c>
      <c r="C422" s="25" t="s">
        <v>590</v>
      </c>
      <c r="D422" s="92"/>
      <c r="E422" s="93"/>
      <c r="F422" s="92"/>
      <c r="G422" s="92"/>
      <c r="H422" s="95">
        <f t="shared" si="34"/>
        <v>0</v>
      </c>
      <c r="I422" s="97"/>
    </row>
    <row r="423" spans="1:9" ht="48" customHeight="1">
      <c r="A423" s="53" t="s">
        <v>593</v>
      </c>
      <c r="B423" s="54" t="s">
        <v>594</v>
      </c>
      <c r="C423" s="25" t="s">
        <v>590</v>
      </c>
      <c r="D423" s="92"/>
      <c r="E423" s="93"/>
      <c r="F423" s="92"/>
      <c r="G423" s="92"/>
      <c r="H423" s="95">
        <f t="shared" si="34"/>
        <v>0</v>
      </c>
      <c r="I423" s="97"/>
    </row>
    <row r="424" spans="1:9" ht="14.25" customHeight="1">
      <c r="A424" s="59" t="s">
        <v>595</v>
      </c>
      <c r="B424" s="61" t="s">
        <v>596</v>
      </c>
      <c r="C424" s="14" t="s">
        <v>34</v>
      </c>
      <c r="D424" s="29" t="s">
        <v>105</v>
      </c>
      <c r="E424" s="29" t="s">
        <v>105</v>
      </c>
      <c r="F424" s="29" t="s">
        <v>105</v>
      </c>
      <c r="G424" s="29" t="s">
        <v>105</v>
      </c>
      <c r="H424" s="29" t="s">
        <v>105</v>
      </c>
      <c r="I424" s="31" t="s">
        <v>105</v>
      </c>
    </row>
    <row r="425" spans="1:9" ht="14.25" customHeight="1">
      <c r="A425" s="59"/>
      <c r="B425" s="61"/>
      <c r="C425" s="5" t="s">
        <v>36</v>
      </c>
      <c r="D425" s="29" t="s">
        <v>105</v>
      </c>
      <c r="E425" s="29" t="s">
        <v>105</v>
      </c>
      <c r="F425" s="29" t="s">
        <v>105</v>
      </c>
      <c r="G425" s="29" t="s">
        <v>105</v>
      </c>
      <c r="H425" s="29" t="s">
        <v>105</v>
      </c>
      <c r="I425" s="31" t="s">
        <v>105</v>
      </c>
    </row>
    <row r="426" spans="1:9" ht="14.25" customHeight="1">
      <c r="A426" s="59"/>
      <c r="B426" s="61"/>
      <c r="C426" s="5" t="s">
        <v>38</v>
      </c>
      <c r="D426" s="29" t="s">
        <v>105</v>
      </c>
      <c r="E426" s="29" t="s">
        <v>105</v>
      </c>
      <c r="F426" s="29" t="s">
        <v>105</v>
      </c>
      <c r="G426" s="29" t="s">
        <v>105</v>
      </c>
      <c r="H426" s="29" t="s">
        <v>105</v>
      </c>
      <c r="I426" s="31" t="s">
        <v>105</v>
      </c>
    </row>
    <row r="427" spans="1:9" ht="26.25" customHeight="1">
      <c r="A427" s="59" t="s">
        <v>597</v>
      </c>
      <c r="B427" s="61" t="s">
        <v>598</v>
      </c>
      <c r="C427" s="14" t="s">
        <v>34</v>
      </c>
      <c r="D427" s="42">
        <v>3.88</v>
      </c>
      <c r="E427" s="58" t="s">
        <v>599</v>
      </c>
      <c r="F427" s="91">
        <f t="shared" si="32"/>
        <v>-0.007731958762886548</v>
      </c>
      <c r="G427" s="17">
        <f t="shared" si="33"/>
        <v>139.012252</v>
      </c>
      <c r="H427" s="17">
        <f t="shared" si="34"/>
        <v>137.734135</v>
      </c>
      <c r="I427" s="34">
        <f aca="true" t="shared" si="35" ref="I427:I435">(H427-G427)/G427</f>
        <v>-0.00919427591173748</v>
      </c>
    </row>
    <row r="428" spans="1:9" ht="26.25" customHeight="1">
      <c r="A428" s="59"/>
      <c r="B428" s="61"/>
      <c r="C428" s="5" t="s">
        <v>36</v>
      </c>
      <c r="D428" s="42">
        <v>1.39</v>
      </c>
      <c r="E428" s="58" t="s">
        <v>272</v>
      </c>
      <c r="F428" s="91">
        <f t="shared" si="32"/>
        <v>-0.014388489208632947</v>
      </c>
      <c r="G428" s="17">
        <f t="shared" si="33"/>
        <v>49.80078099999999</v>
      </c>
      <c r="H428" s="17">
        <f t="shared" si="34"/>
        <v>49.01188700000001</v>
      </c>
      <c r="I428" s="34">
        <f t="shared" si="35"/>
        <v>-0.015840996549832922</v>
      </c>
    </row>
    <row r="429" spans="1:9" ht="26.25" customHeight="1">
      <c r="A429" s="59"/>
      <c r="B429" s="61"/>
      <c r="C429" s="5" t="s">
        <v>38</v>
      </c>
      <c r="D429" s="42">
        <v>2.49</v>
      </c>
      <c r="E429" s="58" t="s">
        <v>600</v>
      </c>
      <c r="F429" s="91">
        <f t="shared" si="32"/>
        <v>-0.004016064257028205</v>
      </c>
      <c r="G429" s="17">
        <f t="shared" si="33"/>
        <v>89.211471</v>
      </c>
      <c r="H429" s="17">
        <f t="shared" si="34"/>
        <v>88.72224800000001</v>
      </c>
      <c r="I429" s="34">
        <f t="shared" si="35"/>
        <v>-0.005483857563563721</v>
      </c>
    </row>
    <row r="430" spans="1:9" ht="14.25" customHeight="1">
      <c r="A430" s="59" t="s">
        <v>601</v>
      </c>
      <c r="B430" s="61" t="s">
        <v>602</v>
      </c>
      <c r="C430" s="14" t="s">
        <v>34</v>
      </c>
      <c r="D430" s="42">
        <v>4.05</v>
      </c>
      <c r="E430" s="58" t="s">
        <v>603</v>
      </c>
      <c r="F430" s="91">
        <f t="shared" si="32"/>
        <v>0</v>
      </c>
      <c r="G430" s="17">
        <f t="shared" si="33"/>
        <v>145.102995</v>
      </c>
      <c r="H430" s="17">
        <f t="shared" si="34"/>
        <v>144.889155</v>
      </c>
      <c r="I430" s="34">
        <f t="shared" si="35"/>
        <v>-0.001473711827933012</v>
      </c>
    </row>
    <row r="431" spans="1:9" ht="14.25" customHeight="1">
      <c r="A431" s="59"/>
      <c r="B431" s="61"/>
      <c r="C431" s="5" t="s">
        <v>36</v>
      </c>
      <c r="D431" s="42">
        <v>1.35</v>
      </c>
      <c r="E431" s="58" t="s">
        <v>604</v>
      </c>
      <c r="F431" s="91">
        <f t="shared" si="32"/>
        <v>-0.007407407407407414</v>
      </c>
      <c r="G431" s="17">
        <f t="shared" si="33"/>
        <v>48.367665</v>
      </c>
      <c r="H431" s="17">
        <f t="shared" si="34"/>
        <v>47.93863400000001</v>
      </c>
      <c r="I431" s="34">
        <f t="shared" si="35"/>
        <v>-0.008870202851429665</v>
      </c>
    </row>
    <row r="432" spans="1:9" ht="14.25" customHeight="1">
      <c r="A432" s="59"/>
      <c r="B432" s="61"/>
      <c r="C432" s="5" t="s">
        <v>38</v>
      </c>
      <c r="D432" s="42">
        <v>2.7</v>
      </c>
      <c r="E432" s="58" t="s">
        <v>133</v>
      </c>
      <c r="F432" s="91">
        <f t="shared" si="32"/>
        <v>0.0037037037037036245</v>
      </c>
      <c r="G432" s="17">
        <f t="shared" si="33"/>
        <v>96.73533</v>
      </c>
      <c r="H432" s="17">
        <f t="shared" si="34"/>
        <v>96.95052100000001</v>
      </c>
      <c r="I432" s="34">
        <f t="shared" si="35"/>
        <v>0.0022245336838154616</v>
      </c>
    </row>
    <row r="433" spans="1:9" ht="14.25" customHeight="1">
      <c r="A433" s="59" t="s">
        <v>605</v>
      </c>
      <c r="B433" s="61" t="s">
        <v>606</v>
      </c>
      <c r="C433" s="14" t="s">
        <v>34</v>
      </c>
      <c r="D433" s="42">
        <v>4.54</v>
      </c>
      <c r="E433" s="58" t="s">
        <v>156</v>
      </c>
      <c r="F433" s="91">
        <f t="shared" si="32"/>
        <v>-0.12555066079295152</v>
      </c>
      <c r="G433" s="17">
        <f t="shared" si="33"/>
        <v>162.658666</v>
      </c>
      <c r="H433" s="17">
        <f t="shared" si="34"/>
        <v>142.027147</v>
      </c>
      <c r="I433" s="34">
        <f t="shared" si="35"/>
        <v>-0.12683934712706912</v>
      </c>
    </row>
    <row r="434" spans="1:9" ht="14.25" customHeight="1">
      <c r="A434" s="59"/>
      <c r="B434" s="61"/>
      <c r="C434" s="5" t="s">
        <v>36</v>
      </c>
      <c r="D434" s="42">
        <v>1.65</v>
      </c>
      <c r="E434" s="58" t="s">
        <v>607</v>
      </c>
      <c r="F434" s="91">
        <f t="shared" si="32"/>
        <v>-0.07272727272727265</v>
      </c>
      <c r="G434" s="17">
        <f t="shared" si="33"/>
        <v>59.116035</v>
      </c>
      <c r="H434" s="17">
        <f t="shared" si="34"/>
        <v>54.735903</v>
      </c>
      <c r="I434" s="34">
        <f t="shared" si="35"/>
        <v>-0.07409380551317415</v>
      </c>
    </row>
    <row r="435" spans="1:9" ht="14.25" customHeight="1">
      <c r="A435" s="59"/>
      <c r="B435" s="61"/>
      <c r="C435" s="5" t="s">
        <v>38</v>
      </c>
      <c r="D435" s="42">
        <v>2.89</v>
      </c>
      <c r="E435" s="58" t="s">
        <v>608</v>
      </c>
      <c r="F435" s="91">
        <f t="shared" si="32"/>
        <v>-0.1557093425605537</v>
      </c>
      <c r="G435" s="17">
        <f t="shared" si="33"/>
        <v>103.542631</v>
      </c>
      <c r="H435" s="17">
        <f t="shared" si="34"/>
        <v>87.291244</v>
      </c>
      <c r="I435" s="34">
        <f t="shared" si="35"/>
        <v>-0.1569535836886354</v>
      </c>
    </row>
    <row r="436" spans="1:9" ht="15.75" customHeight="1">
      <c r="A436" s="59" t="s">
        <v>609</v>
      </c>
      <c r="B436" s="61" t="s">
        <v>610</v>
      </c>
      <c r="C436" s="14" t="s">
        <v>34</v>
      </c>
      <c r="D436" s="29" t="s">
        <v>105</v>
      </c>
      <c r="E436" s="29" t="s">
        <v>105</v>
      </c>
      <c r="F436" s="29" t="s">
        <v>105</v>
      </c>
      <c r="G436" s="29" t="s">
        <v>105</v>
      </c>
      <c r="H436" s="29" t="s">
        <v>105</v>
      </c>
      <c r="I436" s="31" t="s">
        <v>105</v>
      </c>
    </row>
    <row r="437" spans="1:9" ht="15.75" customHeight="1">
      <c r="A437" s="59"/>
      <c r="B437" s="61"/>
      <c r="C437" s="5" t="s">
        <v>36</v>
      </c>
      <c r="D437" s="29" t="s">
        <v>105</v>
      </c>
      <c r="E437" s="29" t="s">
        <v>105</v>
      </c>
      <c r="F437" s="29" t="s">
        <v>105</v>
      </c>
      <c r="G437" s="29" t="s">
        <v>105</v>
      </c>
      <c r="H437" s="17" t="s">
        <v>105</v>
      </c>
      <c r="I437" s="31" t="s">
        <v>105</v>
      </c>
    </row>
    <row r="438" spans="1:9" ht="15.75" customHeight="1">
      <c r="A438" s="59"/>
      <c r="B438" s="61"/>
      <c r="C438" s="5" t="s">
        <v>38</v>
      </c>
      <c r="D438" s="42">
        <v>2.26</v>
      </c>
      <c r="E438" s="58" t="s">
        <v>611</v>
      </c>
      <c r="F438" s="91">
        <f t="shared" si="32"/>
        <v>0</v>
      </c>
      <c r="G438" s="17">
        <f t="shared" si="33"/>
        <v>80.971054</v>
      </c>
      <c r="H438" s="17">
        <f t="shared" si="34"/>
        <v>80.851726</v>
      </c>
      <c r="I438" s="34">
        <f aca="true" t="shared" si="36" ref="I438:I444">(H438-G438)/G438</f>
        <v>-0.0014737118279329288</v>
      </c>
    </row>
    <row r="439" spans="1:9" ht="14.25" customHeight="1">
      <c r="A439" s="59" t="s">
        <v>612</v>
      </c>
      <c r="B439" s="61" t="s">
        <v>613</v>
      </c>
      <c r="C439" s="14" t="s">
        <v>34</v>
      </c>
      <c r="D439" s="42">
        <v>5.47</v>
      </c>
      <c r="E439" s="58" t="s">
        <v>180</v>
      </c>
      <c r="F439" s="91">
        <f t="shared" si="32"/>
        <v>-0.007312614259597813</v>
      </c>
      <c r="G439" s="17">
        <f t="shared" si="33"/>
        <v>195.978613</v>
      </c>
      <c r="H439" s="17">
        <f t="shared" si="34"/>
        <v>194.258793</v>
      </c>
      <c r="I439" s="34">
        <f t="shared" si="36"/>
        <v>-0.008775549401403298</v>
      </c>
    </row>
    <row r="440" spans="1:9" ht="14.25" customHeight="1">
      <c r="A440" s="59"/>
      <c r="B440" s="61"/>
      <c r="C440" s="5" t="s">
        <v>36</v>
      </c>
      <c r="D440" s="42">
        <v>2.32</v>
      </c>
      <c r="E440" s="58" t="s">
        <v>614</v>
      </c>
      <c r="F440" s="91">
        <f t="shared" si="32"/>
        <v>-0.004310344827586115</v>
      </c>
      <c r="G440" s="17">
        <f t="shared" si="33"/>
        <v>83.120728</v>
      </c>
      <c r="H440" s="17">
        <f t="shared" si="34"/>
        <v>82.64048100000001</v>
      </c>
      <c r="I440" s="34">
        <f t="shared" si="36"/>
        <v>-0.0057777044493642</v>
      </c>
    </row>
    <row r="441" spans="1:9" ht="14.25" customHeight="1">
      <c r="A441" s="59"/>
      <c r="B441" s="61"/>
      <c r="C441" s="5" t="s">
        <v>38</v>
      </c>
      <c r="D441" s="42">
        <v>3.15</v>
      </c>
      <c r="E441" s="58" t="s">
        <v>521</v>
      </c>
      <c r="F441" s="91">
        <f t="shared" si="32"/>
        <v>-0.009523809523809462</v>
      </c>
      <c r="G441" s="17">
        <f t="shared" si="33"/>
        <v>112.857885</v>
      </c>
      <c r="H441" s="17">
        <f t="shared" si="34"/>
        <v>111.618312</v>
      </c>
      <c r="I441" s="34">
        <f t="shared" si="36"/>
        <v>-0.010983486001000223</v>
      </c>
    </row>
    <row r="442" spans="1:9" ht="30" customHeight="1">
      <c r="A442" s="59" t="s">
        <v>615</v>
      </c>
      <c r="B442" s="61" t="s">
        <v>616</v>
      </c>
      <c r="C442" s="14" t="s">
        <v>34</v>
      </c>
      <c r="D442" s="42">
        <v>4.11</v>
      </c>
      <c r="E442" s="58" t="s">
        <v>617</v>
      </c>
      <c r="F442" s="91">
        <f t="shared" si="32"/>
        <v>0.019464720194647216</v>
      </c>
      <c r="G442" s="17">
        <f t="shared" si="33"/>
        <v>147.252669</v>
      </c>
      <c r="H442" s="17">
        <f t="shared" si="34"/>
        <v>149.89766900000004</v>
      </c>
      <c r="I442" s="34">
        <f t="shared" si="36"/>
        <v>0.017962322978336227</v>
      </c>
    </row>
    <row r="443" spans="1:9" ht="30" customHeight="1">
      <c r="A443" s="59"/>
      <c r="B443" s="61"/>
      <c r="C443" s="5" t="s">
        <v>36</v>
      </c>
      <c r="D443" s="42">
        <v>1.42</v>
      </c>
      <c r="E443" s="58" t="s">
        <v>310</v>
      </c>
      <c r="F443" s="91">
        <f t="shared" si="32"/>
        <v>0</v>
      </c>
      <c r="G443" s="17">
        <f t="shared" si="33"/>
        <v>50.875617999999996</v>
      </c>
      <c r="H443" s="17">
        <f t="shared" si="34"/>
        <v>50.800642</v>
      </c>
      <c r="I443" s="34">
        <f t="shared" si="36"/>
        <v>-0.00147371182793283</v>
      </c>
    </row>
    <row r="444" spans="1:9" ht="30" customHeight="1">
      <c r="A444" s="59"/>
      <c r="B444" s="61"/>
      <c r="C444" s="5" t="s">
        <v>38</v>
      </c>
      <c r="D444" s="42">
        <v>2.69</v>
      </c>
      <c r="E444" s="58" t="s">
        <v>143</v>
      </c>
      <c r="F444" s="91">
        <f t="shared" si="32"/>
        <v>0.02973977695167289</v>
      </c>
      <c r="G444" s="17">
        <f t="shared" si="33"/>
        <v>96.377051</v>
      </c>
      <c r="H444" s="17">
        <f t="shared" si="34"/>
        <v>99.09702700000001</v>
      </c>
      <c r="I444" s="34">
        <f t="shared" si="36"/>
        <v>0.02822223726268629</v>
      </c>
    </row>
    <row r="445" spans="1:9" ht="30.75" customHeight="1">
      <c r="A445" s="59" t="s">
        <v>618</v>
      </c>
      <c r="B445" s="61" t="s">
        <v>619</v>
      </c>
      <c r="C445" s="14" t="s">
        <v>34</v>
      </c>
      <c r="D445" s="29" t="s">
        <v>105</v>
      </c>
      <c r="E445" s="29" t="s">
        <v>105</v>
      </c>
      <c r="F445" s="29" t="s">
        <v>105</v>
      </c>
      <c r="G445" s="29" t="s">
        <v>105</v>
      </c>
      <c r="H445" s="29" t="s">
        <v>105</v>
      </c>
      <c r="I445" s="31" t="s">
        <v>105</v>
      </c>
    </row>
    <row r="446" spans="1:9" ht="30" customHeight="1">
      <c r="A446" s="59"/>
      <c r="B446" s="61"/>
      <c r="C446" s="5" t="s">
        <v>36</v>
      </c>
      <c r="D446" s="29" t="s">
        <v>105</v>
      </c>
      <c r="E446" s="29" t="s">
        <v>105</v>
      </c>
      <c r="F446" s="29" t="s">
        <v>105</v>
      </c>
      <c r="G446" s="29" t="s">
        <v>105</v>
      </c>
      <c r="H446" s="29" t="s">
        <v>105</v>
      </c>
      <c r="I446" s="31" t="s">
        <v>105</v>
      </c>
    </row>
    <row r="447" spans="1:9" ht="22.5" customHeight="1">
      <c r="A447" s="59"/>
      <c r="B447" s="61"/>
      <c r="C447" s="5" t="s">
        <v>38</v>
      </c>
      <c r="D447" s="42">
        <v>3.27</v>
      </c>
      <c r="E447" s="58" t="s">
        <v>620</v>
      </c>
      <c r="F447" s="91">
        <f t="shared" si="32"/>
        <v>0</v>
      </c>
      <c r="G447" s="17">
        <f t="shared" si="33"/>
        <v>117.157233</v>
      </c>
      <c r="H447" s="17">
        <f t="shared" si="34"/>
        <v>116.984577</v>
      </c>
      <c r="I447" s="34">
        <f>(H447-G447)/G447</f>
        <v>-0.0014737118279330092</v>
      </c>
    </row>
    <row r="448" spans="1:9" ht="14.25">
      <c r="A448" s="59" t="s">
        <v>621</v>
      </c>
      <c r="B448" s="61" t="s">
        <v>622</v>
      </c>
      <c r="C448" s="14" t="s">
        <v>34</v>
      </c>
      <c r="D448" s="29" t="s">
        <v>105</v>
      </c>
      <c r="E448" s="29" t="s">
        <v>105</v>
      </c>
      <c r="F448" s="29" t="s">
        <v>105</v>
      </c>
      <c r="G448" s="29" t="s">
        <v>105</v>
      </c>
      <c r="H448" s="29" t="s">
        <v>105</v>
      </c>
      <c r="I448" s="31" t="s">
        <v>105</v>
      </c>
    </row>
    <row r="449" spans="1:9" ht="14.25">
      <c r="A449" s="59"/>
      <c r="B449" s="61"/>
      <c r="C449" s="5" t="s">
        <v>36</v>
      </c>
      <c r="D449" s="29" t="s">
        <v>105</v>
      </c>
      <c r="E449" s="29" t="s">
        <v>105</v>
      </c>
      <c r="F449" s="29" t="s">
        <v>105</v>
      </c>
      <c r="G449" s="29" t="s">
        <v>105</v>
      </c>
      <c r="H449" s="29" t="s">
        <v>105</v>
      </c>
      <c r="I449" s="31" t="s">
        <v>105</v>
      </c>
    </row>
    <row r="450" spans="1:9" ht="14.25">
      <c r="A450" s="59"/>
      <c r="B450" s="61"/>
      <c r="C450" s="5" t="s">
        <v>38</v>
      </c>
      <c r="D450" s="29" t="s">
        <v>105</v>
      </c>
      <c r="E450" s="29" t="s">
        <v>105</v>
      </c>
      <c r="F450" s="29" t="s">
        <v>105</v>
      </c>
      <c r="G450" s="29" t="s">
        <v>105</v>
      </c>
      <c r="H450" s="29" t="s">
        <v>105</v>
      </c>
      <c r="I450" s="31" t="s">
        <v>105</v>
      </c>
    </row>
    <row r="451" spans="1:9" ht="65.25" customHeight="1">
      <c r="A451" s="52" t="s">
        <v>623</v>
      </c>
      <c r="B451" s="51" t="s">
        <v>624</v>
      </c>
      <c r="C451" s="5" t="s">
        <v>34</v>
      </c>
      <c r="D451" s="42">
        <v>2.13</v>
      </c>
      <c r="E451" s="58" t="s">
        <v>625</v>
      </c>
      <c r="F451" s="91">
        <f t="shared" si="32"/>
        <v>0.009389671361502356</v>
      </c>
      <c r="G451" s="17">
        <f t="shared" si="33"/>
        <v>76.31342699999999</v>
      </c>
      <c r="H451" s="17">
        <f t="shared" si="34"/>
        <v>76.916465</v>
      </c>
      <c r="I451" s="34">
        <f>(H451-G451)/G451</f>
        <v>0.007902121863823679</v>
      </c>
    </row>
    <row r="452" spans="1:9" ht="57">
      <c r="A452" s="52" t="s">
        <v>626</v>
      </c>
      <c r="B452" s="57" t="s">
        <v>627</v>
      </c>
      <c r="C452" s="14" t="s">
        <v>34</v>
      </c>
      <c r="D452" s="42">
        <v>0.62</v>
      </c>
      <c r="E452" s="58" t="s">
        <v>320</v>
      </c>
      <c r="F452" s="91">
        <f t="shared" si="32"/>
        <v>0.01612903225806453</v>
      </c>
      <c r="G452" s="17">
        <f t="shared" si="33"/>
        <v>22.213297999999998</v>
      </c>
      <c r="H452" s="17">
        <f t="shared" si="34"/>
        <v>22.538313000000002</v>
      </c>
      <c r="I452" s="34">
        <f>(H452-G452)/G452</f>
        <v>0.014631550884519898</v>
      </c>
    </row>
    <row r="453" spans="1:9" ht="57">
      <c r="A453" s="52" t="s">
        <v>628</v>
      </c>
      <c r="B453" s="9" t="s">
        <v>629</v>
      </c>
      <c r="C453" s="14" t="s">
        <v>34</v>
      </c>
      <c r="D453" s="42">
        <v>1.1</v>
      </c>
      <c r="E453" s="58" t="s">
        <v>630</v>
      </c>
      <c r="F453" s="91">
        <f t="shared" si="32"/>
        <v>0</v>
      </c>
      <c r="G453" s="17">
        <f t="shared" si="33"/>
        <v>39.41069</v>
      </c>
      <c r="H453" s="17">
        <f t="shared" si="34"/>
        <v>39.352610000000006</v>
      </c>
      <c r="I453" s="34">
        <f>(H453-G453)/G453</f>
        <v>-0.0014737118279328984</v>
      </c>
    </row>
    <row r="454" spans="1:9" ht="42.75">
      <c r="A454" s="52" t="s">
        <v>631</v>
      </c>
      <c r="B454" s="9" t="s">
        <v>632</v>
      </c>
      <c r="C454" s="14" t="s">
        <v>34</v>
      </c>
      <c r="D454" s="15">
        <v>0.41</v>
      </c>
      <c r="E454" s="58" t="s">
        <v>633</v>
      </c>
      <c r="F454" s="91">
        <f t="shared" si="32"/>
        <v>0.024390243902439046</v>
      </c>
      <c r="G454" s="17">
        <f t="shared" si="33"/>
        <v>14.689438999999998</v>
      </c>
      <c r="H454" s="17">
        <f t="shared" si="34"/>
        <v>15.025542</v>
      </c>
      <c r="I454" s="34">
        <f>(H454-G454)/G454</f>
        <v>0.022880587883580945</v>
      </c>
    </row>
    <row r="455" spans="1:9" ht="29.25" thickBot="1">
      <c r="A455" s="16">
        <v>96413</v>
      </c>
      <c r="B455" s="22" t="s">
        <v>634</v>
      </c>
      <c r="C455" s="37" t="s">
        <v>34</v>
      </c>
      <c r="D455" s="15">
        <v>3.8</v>
      </c>
      <c r="E455" s="58" t="s">
        <v>599</v>
      </c>
      <c r="F455" s="91">
        <f t="shared" si="32"/>
        <v>0.013157894736842176</v>
      </c>
      <c r="G455" s="17">
        <f t="shared" si="33"/>
        <v>136.14602</v>
      </c>
      <c r="H455" s="17">
        <f t="shared" si="34"/>
        <v>137.734135</v>
      </c>
      <c r="I455" s="38">
        <f>(H455-G455)/G455</f>
        <v>0.011664791963804863</v>
      </c>
    </row>
    <row r="456" spans="1:10" ht="100.5" customHeight="1" thickBot="1">
      <c r="A456" s="64" t="s">
        <v>635</v>
      </c>
      <c r="B456" s="65"/>
      <c r="C456" s="65"/>
      <c r="D456" s="66"/>
      <c r="E456" s="66"/>
      <c r="F456" s="66"/>
      <c r="G456" s="65"/>
      <c r="H456" s="65"/>
      <c r="I456" s="67"/>
      <c r="J456" s="36"/>
    </row>
    <row r="457" spans="1:10" ht="18">
      <c r="A457" s="39"/>
      <c r="B457" s="40"/>
      <c r="C457" s="40"/>
      <c r="D457" s="40"/>
      <c r="E457" s="40"/>
      <c r="F457" s="47"/>
      <c r="G457" s="40"/>
      <c r="H457" s="50"/>
      <c r="I457" s="40"/>
      <c r="J457" s="40"/>
    </row>
    <row r="458" spans="1:11" ht="15">
      <c r="A458"/>
      <c r="I458"/>
      <c r="J458"/>
      <c r="K458"/>
    </row>
    <row r="459" spans="1:11" ht="15">
      <c r="A459"/>
      <c r="I459"/>
      <c r="J459"/>
      <c r="K459"/>
    </row>
    <row r="460" spans="1:11" ht="15">
      <c r="A460"/>
      <c r="I460"/>
      <c r="J460"/>
      <c r="K460"/>
    </row>
    <row r="461" spans="1:11" ht="15">
      <c r="A461"/>
      <c r="I461"/>
      <c r="J461"/>
      <c r="K461"/>
    </row>
    <row r="462" spans="1:11" ht="15">
      <c r="A462"/>
      <c r="I462"/>
      <c r="J462"/>
      <c r="K462"/>
    </row>
    <row r="463" spans="1:11" ht="15">
      <c r="A463"/>
      <c r="I463"/>
      <c r="J463"/>
      <c r="K463"/>
    </row>
    <row r="464" spans="1:11" ht="15">
      <c r="A464"/>
      <c r="I464"/>
      <c r="J464"/>
      <c r="K464"/>
    </row>
    <row r="465" spans="1:11" ht="15">
      <c r="A465"/>
      <c r="I465"/>
      <c r="J465"/>
      <c r="K465"/>
    </row>
    <row r="466" spans="1:11" ht="15">
      <c r="A466"/>
      <c r="I466"/>
      <c r="J466"/>
      <c r="K466"/>
    </row>
    <row r="467" spans="1:11" ht="15">
      <c r="A467"/>
      <c r="I467"/>
      <c r="J467"/>
      <c r="K467"/>
    </row>
    <row r="468" spans="1:11" ht="15">
      <c r="A468"/>
      <c r="I468"/>
      <c r="J468"/>
      <c r="K468"/>
    </row>
    <row r="469" spans="1:11" ht="15">
      <c r="A469"/>
      <c r="I469"/>
      <c r="J469"/>
      <c r="K469"/>
    </row>
    <row r="470" spans="1:11" ht="15">
      <c r="A470"/>
      <c r="I470"/>
      <c r="J470"/>
      <c r="K470"/>
    </row>
  </sheetData>
  <sheetProtection/>
  <mergeCells count="293">
    <mergeCell ref="B36:B38"/>
    <mergeCell ref="A4:C4"/>
    <mergeCell ref="D4:I4"/>
    <mergeCell ref="B21:B23"/>
    <mergeCell ref="A15:A17"/>
    <mergeCell ref="B15:B17"/>
    <mergeCell ref="A1:I1"/>
    <mergeCell ref="A45:A47"/>
    <mergeCell ref="B45:B47"/>
    <mergeCell ref="A7:E7"/>
    <mergeCell ref="B39:B41"/>
    <mergeCell ref="B33:B35"/>
    <mergeCell ref="A36:A38"/>
    <mergeCell ref="A2:I3"/>
    <mergeCell ref="A5:I5"/>
    <mergeCell ref="A30:A32"/>
    <mergeCell ref="B30:B32"/>
    <mergeCell ref="A24:A26"/>
    <mergeCell ref="B24:B26"/>
    <mergeCell ref="A27:A29"/>
    <mergeCell ref="A18:A20"/>
    <mergeCell ref="B18:B20"/>
    <mergeCell ref="A21:A23"/>
    <mergeCell ref="A42:A44"/>
    <mergeCell ref="B42:B44"/>
    <mergeCell ref="B27:B29"/>
    <mergeCell ref="A33:A35"/>
    <mergeCell ref="A39:A41"/>
    <mergeCell ref="B63:B65"/>
    <mergeCell ref="B60:B62"/>
    <mergeCell ref="B48:B50"/>
    <mergeCell ref="A51:A53"/>
    <mergeCell ref="A48:A50"/>
    <mergeCell ref="A54:A56"/>
    <mergeCell ref="B54:B56"/>
    <mergeCell ref="A63:A65"/>
    <mergeCell ref="B72:B74"/>
    <mergeCell ref="A75:A77"/>
    <mergeCell ref="B75:B77"/>
    <mergeCell ref="A60:A62"/>
    <mergeCell ref="A66:A68"/>
    <mergeCell ref="B66:B68"/>
    <mergeCell ref="A78:A80"/>
    <mergeCell ref="A84:A86"/>
    <mergeCell ref="B78:B80"/>
    <mergeCell ref="B84:B86"/>
    <mergeCell ref="A69:A71"/>
    <mergeCell ref="B69:B71"/>
    <mergeCell ref="A72:A74"/>
    <mergeCell ref="B51:B53"/>
    <mergeCell ref="A57:A59"/>
    <mergeCell ref="B57:B59"/>
    <mergeCell ref="A81:A83"/>
    <mergeCell ref="B81:B83"/>
    <mergeCell ref="A102:A104"/>
    <mergeCell ref="B102:B104"/>
    <mergeCell ref="A87:A89"/>
    <mergeCell ref="B87:B89"/>
    <mergeCell ref="A90:A92"/>
    <mergeCell ref="B90:B92"/>
    <mergeCell ref="A93:A95"/>
    <mergeCell ref="B93:B95"/>
    <mergeCell ref="A96:A98"/>
    <mergeCell ref="B96:B98"/>
    <mergeCell ref="A99:A101"/>
    <mergeCell ref="B99:B101"/>
    <mergeCell ref="A114:A116"/>
    <mergeCell ref="B114:B116"/>
    <mergeCell ref="A105:A107"/>
    <mergeCell ref="B105:B107"/>
    <mergeCell ref="A108:A110"/>
    <mergeCell ref="B108:B110"/>
    <mergeCell ref="A111:A113"/>
    <mergeCell ref="B111:B113"/>
    <mergeCell ref="A129:A131"/>
    <mergeCell ref="B129:B131"/>
    <mergeCell ref="A117:A119"/>
    <mergeCell ref="B117:B119"/>
    <mergeCell ref="A120:A122"/>
    <mergeCell ref="B120:B122"/>
    <mergeCell ref="A123:A125"/>
    <mergeCell ref="B123:B125"/>
    <mergeCell ref="A126:A128"/>
    <mergeCell ref="B126:B128"/>
    <mergeCell ref="A141:A143"/>
    <mergeCell ref="B141:B143"/>
    <mergeCell ref="A132:A134"/>
    <mergeCell ref="B132:B134"/>
    <mergeCell ref="A135:A137"/>
    <mergeCell ref="B135:B137"/>
    <mergeCell ref="A138:A140"/>
    <mergeCell ref="B138:B140"/>
    <mergeCell ref="A144:A146"/>
    <mergeCell ref="B144:B146"/>
    <mergeCell ref="A147:A149"/>
    <mergeCell ref="B147:B149"/>
    <mergeCell ref="A150:A152"/>
    <mergeCell ref="B150:B152"/>
    <mergeCell ref="A179:A181"/>
    <mergeCell ref="B179:B181"/>
    <mergeCell ref="A164:A166"/>
    <mergeCell ref="B164:B166"/>
    <mergeCell ref="A153:A155"/>
    <mergeCell ref="B153:B155"/>
    <mergeCell ref="A156:A158"/>
    <mergeCell ref="B156:B158"/>
    <mergeCell ref="A161:A163"/>
    <mergeCell ref="B161:B163"/>
    <mergeCell ref="A167:A169"/>
    <mergeCell ref="B167:B169"/>
    <mergeCell ref="A170:A172"/>
    <mergeCell ref="B170:B172"/>
    <mergeCell ref="A182:A184"/>
    <mergeCell ref="B182:B184"/>
    <mergeCell ref="A173:A175"/>
    <mergeCell ref="B173:B175"/>
    <mergeCell ref="A176:A178"/>
    <mergeCell ref="B176:B178"/>
    <mergeCell ref="A191:A193"/>
    <mergeCell ref="B191:B193"/>
    <mergeCell ref="A194:A196"/>
    <mergeCell ref="B194:B196"/>
    <mergeCell ref="A197:A199"/>
    <mergeCell ref="B197:B199"/>
    <mergeCell ref="A213:A215"/>
    <mergeCell ref="B213:B215"/>
    <mergeCell ref="A216:A218"/>
    <mergeCell ref="B216:B218"/>
    <mergeCell ref="A185:A187"/>
    <mergeCell ref="B185:B187"/>
    <mergeCell ref="A188:A190"/>
    <mergeCell ref="B188:B190"/>
    <mergeCell ref="A200:A202"/>
    <mergeCell ref="B200:B202"/>
    <mergeCell ref="A231:A233"/>
    <mergeCell ref="B231:B233"/>
    <mergeCell ref="A204:A206"/>
    <mergeCell ref="B204:B206"/>
    <mergeCell ref="A207:A209"/>
    <mergeCell ref="B207:B209"/>
    <mergeCell ref="A219:A221"/>
    <mergeCell ref="B219:B221"/>
    <mergeCell ref="A210:A212"/>
    <mergeCell ref="B210:B212"/>
    <mergeCell ref="A222:A224"/>
    <mergeCell ref="B222:B224"/>
    <mergeCell ref="A225:A227"/>
    <mergeCell ref="B225:B227"/>
    <mergeCell ref="A228:A230"/>
    <mergeCell ref="B228:B230"/>
    <mergeCell ref="A234:A236"/>
    <mergeCell ref="B234:B236"/>
    <mergeCell ref="A240:A242"/>
    <mergeCell ref="B240:B242"/>
    <mergeCell ref="A237:A239"/>
    <mergeCell ref="B237:B239"/>
    <mergeCell ref="A252:A254"/>
    <mergeCell ref="B252:B254"/>
    <mergeCell ref="A243:A245"/>
    <mergeCell ref="B243:B245"/>
    <mergeCell ref="A246:A248"/>
    <mergeCell ref="B246:B248"/>
    <mergeCell ref="A249:A251"/>
    <mergeCell ref="B249:B251"/>
    <mergeCell ref="A255:A257"/>
    <mergeCell ref="B255:B257"/>
    <mergeCell ref="A267:A269"/>
    <mergeCell ref="B267:B269"/>
    <mergeCell ref="A261:A263"/>
    <mergeCell ref="B261:B263"/>
    <mergeCell ref="B270:B272"/>
    <mergeCell ref="A273:A275"/>
    <mergeCell ref="B273:B275"/>
    <mergeCell ref="A276:A278"/>
    <mergeCell ref="B276:B278"/>
    <mergeCell ref="A294:A296"/>
    <mergeCell ref="B294:B296"/>
    <mergeCell ref="A279:A281"/>
    <mergeCell ref="B279:B281"/>
    <mergeCell ref="B312:B314"/>
    <mergeCell ref="A264:A266"/>
    <mergeCell ref="B264:B266"/>
    <mergeCell ref="A258:A260"/>
    <mergeCell ref="B258:B260"/>
    <mergeCell ref="A306:A308"/>
    <mergeCell ref="B306:B308"/>
    <mergeCell ref="A303:A305"/>
    <mergeCell ref="B303:B305"/>
    <mergeCell ref="A270:A272"/>
    <mergeCell ref="B300:B302"/>
    <mergeCell ref="A318:A320"/>
    <mergeCell ref="B318:B320"/>
    <mergeCell ref="A282:A284"/>
    <mergeCell ref="B282:B284"/>
    <mergeCell ref="A309:A311"/>
    <mergeCell ref="B309:B311"/>
    <mergeCell ref="A297:A299"/>
    <mergeCell ref="B297:B299"/>
    <mergeCell ref="A312:A314"/>
    <mergeCell ref="B357:B359"/>
    <mergeCell ref="A315:A317"/>
    <mergeCell ref="B315:B317"/>
    <mergeCell ref="A285:A287"/>
    <mergeCell ref="B285:B287"/>
    <mergeCell ref="A288:A290"/>
    <mergeCell ref="B288:B290"/>
    <mergeCell ref="A291:A293"/>
    <mergeCell ref="B291:B293"/>
    <mergeCell ref="A300:A302"/>
    <mergeCell ref="B333:B335"/>
    <mergeCell ref="A360:A362"/>
    <mergeCell ref="B360:B362"/>
    <mergeCell ref="A345:A347"/>
    <mergeCell ref="B345:B347"/>
    <mergeCell ref="A342:A344"/>
    <mergeCell ref="B342:B344"/>
    <mergeCell ref="A354:A356"/>
    <mergeCell ref="B354:B356"/>
    <mergeCell ref="A357:A359"/>
    <mergeCell ref="B348:B350"/>
    <mergeCell ref="A351:A353"/>
    <mergeCell ref="B351:B353"/>
    <mergeCell ref="A336:A338"/>
    <mergeCell ref="B336:B338"/>
    <mergeCell ref="A327:A329"/>
    <mergeCell ref="B327:B329"/>
    <mergeCell ref="A330:A332"/>
    <mergeCell ref="B330:B332"/>
    <mergeCell ref="A333:A335"/>
    <mergeCell ref="B399:B401"/>
    <mergeCell ref="A427:A429"/>
    <mergeCell ref="B427:B429"/>
    <mergeCell ref="A396:A398"/>
    <mergeCell ref="B396:B398"/>
    <mergeCell ref="A409:A411"/>
    <mergeCell ref="A393:A395"/>
    <mergeCell ref="B393:B395"/>
    <mergeCell ref="A384:A386"/>
    <mergeCell ref="A321:A323"/>
    <mergeCell ref="B321:B323"/>
    <mergeCell ref="A324:A326"/>
    <mergeCell ref="B324:B326"/>
    <mergeCell ref="A339:A341"/>
    <mergeCell ref="B339:B341"/>
    <mergeCell ref="A348:A350"/>
    <mergeCell ref="A363:A365"/>
    <mergeCell ref="B363:B365"/>
    <mergeCell ref="A366:A368"/>
    <mergeCell ref="B366:B368"/>
    <mergeCell ref="A369:A371"/>
    <mergeCell ref="B369:B371"/>
    <mergeCell ref="A456:I456"/>
    <mergeCell ref="A418:A420"/>
    <mergeCell ref="B418:B420"/>
    <mergeCell ref="A406:A408"/>
    <mergeCell ref="B406:B408"/>
    <mergeCell ref="A448:A450"/>
    <mergeCell ref="B409:B411"/>
    <mergeCell ref="B448:B450"/>
    <mergeCell ref="A433:A435"/>
    <mergeCell ref="B433:B435"/>
    <mergeCell ref="A436:A438"/>
    <mergeCell ref="B436:B438"/>
    <mergeCell ref="A439:A441"/>
    <mergeCell ref="B439:B441"/>
    <mergeCell ref="A445:A447"/>
    <mergeCell ref="B445:B447"/>
    <mergeCell ref="A430:A432"/>
    <mergeCell ref="B430:B432"/>
    <mergeCell ref="A415:A417"/>
    <mergeCell ref="B415:B417"/>
    <mergeCell ref="A424:A426"/>
    <mergeCell ref="B424:B426"/>
    <mergeCell ref="B381:B383"/>
    <mergeCell ref="A375:A377"/>
    <mergeCell ref="A399:A401"/>
    <mergeCell ref="B390:B392"/>
    <mergeCell ref="B375:B377"/>
    <mergeCell ref="A378:A380"/>
    <mergeCell ref="B384:B386"/>
    <mergeCell ref="A387:A389"/>
    <mergeCell ref="B387:B389"/>
    <mergeCell ref="A390:A392"/>
    <mergeCell ref="A372:A374"/>
    <mergeCell ref="B372:B374"/>
    <mergeCell ref="A442:A444"/>
    <mergeCell ref="B442:B444"/>
    <mergeCell ref="B378:B380"/>
    <mergeCell ref="A381:A383"/>
    <mergeCell ref="A403:A405"/>
    <mergeCell ref="B403:B405"/>
    <mergeCell ref="A412:A414"/>
    <mergeCell ref="B412:B414"/>
  </mergeCells>
  <conditionalFormatting sqref="D159:D160 C8:C272 C6 C279:C455 C464:C65536">
    <cfRule type="cellIs" priority="255" dxfId="103" operator="equal" stopIfTrue="1">
      <formula>"Professional (26)"</formula>
    </cfRule>
    <cfRule type="expression" priority="256" dxfId="111" stopIfTrue="1">
      <formula>NOT(ISERROR(SEARCH("G",C6)))</formula>
    </cfRule>
    <cfRule type="expression" priority="257" dxfId="112" stopIfTrue="1">
      <formula>NOT(ISERROR(SEARCH("Technical (TC)",C6)))</formula>
    </cfRule>
  </conditionalFormatting>
  <conditionalFormatting sqref="H464:H65536 H2:H6 G7 H9 H11:H56 H60:H104 H108:H172 H175:H181 H185:H203 H209:H236 H239:H260 H263 H266:H272 H282:H296 H300:H314 H317:H318 H320:H341 H345:H374 H378:H402 H405 H408 H411 H414 H420:H423 H417 H427:H435 H447 H437:H444 H451:H455">
    <cfRule type="expression" priority="122" dxfId="113" stopIfTrue="1">
      <formula>G-H&gt;-1</formula>
    </cfRule>
  </conditionalFormatting>
  <conditionalFormatting sqref="C273:C275">
    <cfRule type="cellIs" priority="119" dxfId="103" operator="equal" stopIfTrue="1">
      <formula>"Professional (26)"</formula>
    </cfRule>
    <cfRule type="expression" priority="120" dxfId="111" stopIfTrue="1">
      <formula>NOT(ISERROR(SEARCH("G",C273)))</formula>
    </cfRule>
    <cfRule type="expression" priority="121" dxfId="112" stopIfTrue="1">
      <formula>NOT(ISERROR(SEARCH("Technical (TC)",C273)))</formula>
    </cfRule>
  </conditionalFormatting>
  <conditionalFormatting sqref="C276:C278">
    <cfRule type="cellIs" priority="114" dxfId="103" operator="equal" stopIfTrue="1">
      <formula>"Professional (26)"</formula>
    </cfRule>
    <cfRule type="expression" priority="115" dxfId="111" stopIfTrue="1">
      <formula>NOT(ISERROR(SEARCH("G",C276)))</formula>
    </cfRule>
    <cfRule type="expression" priority="116" dxfId="112" stopIfTrue="1">
      <formula>NOT(ISERROR(SEARCH("Technical (TC)",C276)))</formula>
    </cfRule>
  </conditionalFormatting>
  <conditionalFormatting sqref="M10">
    <cfRule type="cellIs" priority="105" dxfId="114" operator="lessThan" stopIfTrue="1">
      <formula>0</formula>
    </cfRule>
  </conditionalFormatting>
  <conditionalFormatting sqref="I2:I9 I464:I65536 I11:I455">
    <cfRule type="cellIs" priority="102" dxfId="1" operator="lessThan" stopIfTrue="1">
      <formula>-0.05</formula>
    </cfRule>
    <cfRule type="cellIs" priority="103" dxfId="1" operator="lessThan" stopIfTrue="1">
      <formula>-5</formula>
    </cfRule>
    <cfRule type="cellIs" priority="104" dxfId="114" operator="lessThan" stopIfTrue="1">
      <formula>0</formula>
    </cfRule>
  </conditionalFormatting>
  <conditionalFormatting sqref="J456:J463">
    <cfRule type="cellIs" priority="100" dxfId="115" operator="greaterThan">
      <formula>0</formula>
    </cfRule>
    <cfRule type="cellIs" priority="101" dxfId="116" operator="lessThan">
      <formula>0</formula>
    </cfRule>
  </conditionalFormatting>
  <conditionalFormatting sqref="G6">
    <cfRule type="expression" priority="99" dxfId="113" stopIfTrue="1">
      <formula>G-H&gt;-1</formula>
    </cfRule>
  </conditionalFormatting>
  <conditionalFormatting sqref="G8:G56 G60:G104 G108:G172 G175:G181 G185:G203 G209:G236 G239:G260 G263 G266:G272 G282:G296 G300:G314 G317:G318 G320:G341 G345:G374 G378:G402 G405 G408 G411 G414 G420 G417 G427:G435 G447 G438:G444 G451:G455">
    <cfRule type="expression" priority="98" dxfId="113" stopIfTrue="1">
      <formula>G-H&gt;-1</formula>
    </cfRule>
  </conditionalFormatting>
  <conditionalFormatting sqref="H105">
    <cfRule type="cellIs" priority="91" dxfId="1" operator="lessThan" stopIfTrue="1">
      <formula>-0.05</formula>
    </cfRule>
    <cfRule type="cellIs" priority="92" dxfId="1" operator="lessThan" stopIfTrue="1">
      <formula>-5</formula>
    </cfRule>
    <cfRule type="cellIs" priority="93" dxfId="114" operator="lessThan" stopIfTrue="1">
      <formula>0</formula>
    </cfRule>
  </conditionalFormatting>
  <conditionalFormatting sqref="H106">
    <cfRule type="cellIs" priority="88" dxfId="1" operator="lessThan" stopIfTrue="1">
      <formula>-0.05</formula>
    </cfRule>
    <cfRule type="cellIs" priority="89" dxfId="1" operator="lessThan" stopIfTrue="1">
      <formula>-5</formula>
    </cfRule>
    <cfRule type="cellIs" priority="90" dxfId="114" operator="lessThan" stopIfTrue="1">
      <formula>0</formula>
    </cfRule>
  </conditionalFormatting>
  <conditionalFormatting sqref="H107">
    <cfRule type="cellIs" priority="85" dxfId="1" operator="lessThan" stopIfTrue="1">
      <formula>-0.05</formula>
    </cfRule>
    <cfRule type="cellIs" priority="86" dxfId="1" operator="lessThan" stopIfTrue="1">
      <formula>-5</formula>
    </cfRule>
    <cfRule type="cellIs" priority="87" dxfId="114" operator="lessThan" stopIfTrue="1">
      <formula>0</formula>
    </cfRule>
  </conditionalFormatting>
  <conditionalFormatting sqref="G107">
    <cfRule type="cellIs" priority="82" dxfId="1" operator="lessThan" stopIfTrue="1">
      <formula>-0.05</formula>
    </cfRule>
    <cfRule type="cellIs" priority="83" dxfId="1" operator="lessThan" stopIfTrue="1">
      <formula>-5</formula>
    </cfRule>
    <cfRule type="cellIs" priority="84" dxfId="114" operator="lessThan" stopIfTrue="1">
      <formula>0</formula>
    </cfRule>
  </conditionalFormatting>
  <conditionalFormatting sqref="G106">
    <cfRule type="cellIs" priority="79" dxfId="1" operator="lessThan" stopIfTrue="1">
      <formula>-0.05</formula>
    </cfRule>
    <cfRule type="cellIs" priority="80" dxfId="1" operator="lessThan" stopIfTrue="1">
      <formula>-5</formula>
    </cfRule>
    <cfRule type="cellIs" priority="81" dxfId="114" operator="lessThan" stopIfTrue="1">
      <formula>0</formula>
    </cfRule>
  </conditionalFormatting>
  <conditionalFormatting sqref="G105">
    <cfRule type="cellIs" priority="76" dxfId="1" operator="lessThan" stopIfTrue="1">
      <formula>-0.05</formula>
    </cfRule>
    <cfRule type="cellIs" priority="77" dxfId="1" operator="lessThan" stopIfTrue="1">
      <formula>-5</formula>
    </cfRule>
    <cfRule type="cellIs" priority="78" dxfId="114" operator="lessThan" stopIfTrue="1">
      <formula>0</formula>
    </cfRule>
  </conditionalFormatting>
  <conditionalFormatting sqref="D105">
    <cfRule type="cellIs" priority="73" dxfId="1" operator="lessThan" stopIfTrue="1">
      <formula>-0.05</formula>
    </cfRule>
    <cfRule type="cellIs" priority="74" dxfId="1" operator="lessThan" stopIfTrue="1">
      <formula>-5</formula>
    </cfRule>
    <cfRule type="cellIs" priority="75" dxfId="114" operator="lessThan" stopIfTrue="1">
      <formula>0</formula>
    </cfRule>
  </conditionalFormatting>
  <conditionalFormatting sqref="E105">
    <cfRule type="cellIs" priority="70" dxfId="1" operator="lessThan" stopIfTrue="1">
      <formula>-0.05</formula>
    </cfRule>
    <cfRule type="cellIs" priority="71" dxfId="1" operator="lessThan" stopIfTrue="1">
      <formula>-5</formula>
    </cfRule>
    <cfRule type="cellIs" priority="72" dxfId="114" operator="lessThan" stopIfTrue="1">
      <formula>0</formula>
    </cfRule>
  </conditionalFormatting>
  <conditionalFormatting sqref="E106">
    <cfRule type="cellIs" priority="67" dxfId="1" operator="lessThan" stopIfTrue="1">
      <formula>-0.05</formula>
    </cfRule>
    <cfRule type="cellIs" priority="68" dxfId="1" operator="lessThan" stopIfTrue="1">
      <formula>-5</formula>
    </cfRule>
    <cfRule type="cellIs" priority="69" dxfId="114" operator="lessThan" stopIfTrue="1">
      <formula>0</formula>
    </cfRule>
  </conditionalFormatting>
  <conditionalFormatting sqref="E107">
    <cfRule type="cellIs" priority="64" dxfId="1" operator="lessThan" stopIfTrue="1">
      <formula>-0.05</formula>
    </cfRule>
    <cfRule type="cellIs" priority="65" dxfId="1" operator="lessThan" stopIfTrue="1">
      <formula>-5</formula>
    </cfRule>
    <cfRule type="cellIs" priority="66" dxfId="114" operator="lessThan" stopIfTrue="1">
      <formula>0</formula>
    </cfRule>
  </conditionalFormatting>
  <conditionalFormatting sqref="E57">
    <cfRule type="cellIs" priority="61" dxfId="1" operator="lessThan" stopIfTrue="1">
      <formula>-0.05</formula>
    </cfRule>
    <cfRule type="cellIs" priority="62" dxfId="1" operator="lessThan" stopIfTrue="1">
      <formula>-5</formula>
    </cfRule>
    <cfRule type="cellIs" priority="63" dxfId="114" operator="lessThan" stopIfTrue="1">
      <formula>0</formula>
    </cfRule>
  </conditionalFormatting>
  <conditionalFormatting sqref="E58">
    <cfRule type="cellIs" priority="58" dxfId="1" operator="lessThan" stopIfTrue="1">
      <formula>-0.05</formula>
    </cfRule>
    <cfRule type="cellIs" priority="59" dxfId="1" operator="lessThan" stopIfTrue="1">
      <formula>-5</formula>
    </cfRule>
    <cfRule type="cellIs" priority="60" dxfId="114" operator="lessThan" stopIfTrue="1">
      <formula>0</formula>
    </cfRule>
  </conditionalFormatting>
  <conditionalFormatting sqref="E59">
    <cfRule type="cellIs" priority="55" dxfId="1" operator="lessThan" stopIfTrue="1">
      <formula>-0.05</formula>
    </cfRule>
    <cfRule type="cellIs" priority="56" dxfId="1" operator="lessThan" stopIfTrue="1">
      <formula>-5</formula>
    </cfRule>
    <cfRule type="cellIs" priority="57" dxfId="114" operator="lessThan" stopIfTrue="1">
      <formula>0</formula>
    </cfRule>
  </conditionalFormatting>
  <conditionalFormatting sqref="E173">
    <cfRule type="cellIs" priority="52" dxfId="1" operator="lessThan" stopIfTrue="1">
      <formula>-0.05</formula>
    </cfRule>
    <cfRule type="cellIs" priority="53" dxfId="1" operator="lessThan" stopIfTrue="1">
      <formula>-5</formula>
    </cfRule>
    <cfRule type="cellIs" priority="54" dxfId="114" operator="lessThan" stopIfTrue="1">
      <formula>0</formula>
    </cfRule>
  </conditionalFormatting>
  <conditionalFormatting sqref="E174">
    <cfRule type="cellIs" priority="49" dxfId="1" operator="lessThan" stopIfTrue="1">
      <formula>-0.05</formula>
    </cfRule>
    <cfRule type="cellIs" priority="50" dxfId="1" operator="lessThan" stopIfTrue="1">
      <formula>-5</formula>
    </cfRule>
    <cfRule type="cellIs" priority="51" dxfId="114" operator="lessThan" stopIfTrue="1">
      <formula>0</formula>
    </cfRule>
  </conditionalFormatting>
  <conditionalFormatting sqref="G174">
    <cfRule type="cellIs" priority="46" dxfId="1" operator="lessThan" stopIfTrue="1">
      <formula>-0.05</formula>
    </cfRule>
    <cfRule type="cellIs" priority="47" dxfId="1" operator="lessThan" stopIfTrue="1">
      <formula>-5</formula>
    </cfRule>
    <cfRule type="cellIs" priority="48" dxfId="114" operator="lessThan" stopIfTrue="1">
      <formula>0</formula>
    </cfRule>
  </conditionalFormatting>
  <conditionalFormatting sqref="G173">
    <cfRule type="cellIs" priority="43" dxfId="1" operator="lessThan" stopIfTrue="1">
      <formula>-0.05</formula>
    </cfRule>
    <cfRule type="cellIs" priority="44" dxfId="1" operator="lessThan" stopIfTrue="1">
      <formula>-5</formula>
    </cfRule>
    <cfRule type="cellIs" priority="45" dxfId="114" operator="lessThan" stopIfTrue="1">
      <formula>0</formula>
    </cfRule>
  </conditionalFormatting>
  <conditionalFormatting sqref="H173">
    <cfRule type="cellIs" priority="40" dxfId="1" operator="lessThan" stopIfTrue="1">
      <formula>-0.05</formula>
    </cfRule>
    <cfRule type="cellIs" priority="41" dxfId="1" operator="lessThan" stopIfTrue="1">
      <formula>-5</formula>
    </cfRule>
    <cfRule type="cellIs" priority="42" dxfId="114" operator="lessThan" stopIfTrue="1">
      <formula>0</formula>
    </cfRule>
  </conditionalFormatting>
  <conditionalFormatting sqref="H174">
    <cfRule type="cellIs" priority="37" dxfId="1" operator="lessThan" stopIfTrue="1">
      <formula>-0.05</formula>
    </cfRule>
    <cfRule type="cellIs" priority="38" dxfId="1" operator="lessThan" stopIfTrue="1">
      <formula>-5</formula>
    </cfRule>
    <cfRule type="cellIs" priority="39" dxfId="114" operator="lessThan" stopIfTrue="1">
      <formula>0</formula>
    </cfRule>
  </conditionalFormatting>
  <conditionalFormatting sqref="H183">
    <cfRule type="cellIs" priority="34" dxfId="1" operator="lessThan" stopIfTrue="1">
      <formula>-0.05</formula>
    </cfRule>
    <cfRule type="cellIs" priority="35" dxfId="1" operator="lessThan" stopIfTrue="1">
      <formula>-5</formula>
    </cfRule>
    <cfRule type="cellIs" priority="36" dxfId="114" operator="lessThan" stopIfTrue="1">
      <formula>0</formula>
    </cfRule>
  </conditionalFormatting>
  <conditionalFormatting sqref="H184">
    <cfRule type="cellIs" priority="31" dxfId="1" operator="lessThan" stopIfTrue="1">
      <formula>-0.05</formula>
    </cfRule>
    <cfRule type="cellIs" priority="32" dxfId="1" operator="lessThan" stopIfTrue="1">
      <formula>-5</formula>
    </cfRule>
    <cfRule type="cellIs" priority="33" dxfId="114" operator="lessThan" stopIfTrue="1">
      <formula>0</formula>
    </cfRule>
  </conditionalFormatting>
  <conditionalFormatting sqref="G184">
    <cfRule type="cellIs" priority="28" dxfId="1" operator="lessThan" stopIfTrue="1">
      <formula>-0.05</formula>
    </cfRule>
    <cfRule type="cellIs" priority="29" dxfId="1" operator="lessThan" stopIfTrue="1">
      <formula>-5</formula>
    </cfRule>
    <cfRule type="cellIs" priority="30" dxfId="114" operator="lessThan" stopIfTrue="1">
      <formula>0</formula>
    </cfRule>
  </conditionalFormatting>
  <conditionalFormatting sqref="G183">
    <cfRule type="cellIs" priority="25" dxfId="1" operator="lessThan" stopIfTrue="1">
      <formula>-0.05</formula>
    </cfRule>
    <cfRule type="cellIs" priority="26" dxfId="1" operator="lessThan" stopIfTrue="1">
      <formula>-5</formula>
    </cfRule>
    <cfRule type="cellIs" priority="27" dxfId="114" operator="lessThan" stopIfTrue="1">
      <formula>0</formula>
    </cfRule>
  </conditionalFormatting>
  <conditionalFormatting sqref="G182">
    <cfRule type="cellIs" priority="22" dxfId="1" operator="lessThan" stopIfTrue="1">
      <formula>-0.05</formula>
    </cfRule>
    <cfRule type="cellIs" priority="23" dxfId="1" operator="lessThan" stopIfTrue="1">
      <formula>-5</formula>
    </cfRule>
    <cfRule type="cellIs" priority="24" dxfId="114" operator="lessThan" stopIfTrue="1">
      <formula>0</formula>
    </cfRule>
  </conditionalFormatting>
  <conditionalFormatting sqref="E182">
    <cfRule type="cellIs" priority="19" dxfId="1" operator="lessThan" stopIfTrue="1">
      <formula>-0.05</formula>
    </cfRule>
    <cfRule type="cellIs" priority="20" dxfId="1" operator="lessThan" stopIfTrue="1">
      <formula>-5</formula>
    </cfRule>
    <cfRule type="cellIs" priority="21" dxfId="114" operator="lessThan" stopIfTrue="1">
      <formula>0</formula>
    </cfRule>
  </conditionalFormatting>
  <conditionalFormatting sqref="E183">
    <cfRule type="cellIs" priority="16" dxfId="1" operator="lessThan" stopIfTrue="1">
      <formula>-0.05</formula>
    </cfRule>
    <cfRule type="cellIs" priority="17" dxfId="1" operator="lessThan" stopIfTrue="1">
      <formula>-5</formula>
    </cfRule>
    <cfRule type="cellIs" priority="18" dxfId="114" operator="lessThan" stopIfTrue="1">
      <formula>0</formula>
    </cfRule>
  </conditionalFormatting>
  <conditionalFormatting sqref="E184">
    <cfRule type="cellIs" priority="13" dxfId="1" operator="lessThan" stopIfTrue="1">
      <formula>-0.05</formula>
    </cfRule>
    <cfRule type="cellIs" priority="14" dxfId="1" operator="lessThan" stopIfTrue="1">
      <formula>-5</formula>
    </cfRule>
    <cfRule type="cellIs" priority="15" dxfId="114" operator="lessThan" stopIfTrue="1">
      <formula>0</formula>
    </cfRule>
  </conditionalFormatting>
  <conditionalFormatting sqref="H182">
    <cfRule type="cellIs" priority="10" dxfId="1" operator="lessThan" stopIfTrue="1">
      <formula>-0.05</formula>
    </cfRule>
    <cfRule type="cellIs" priority="11" dxfId="1" operator="lessThan" stopIfTrue="1">
      <formula>-5</formula>
    </cfRule>
    <cfRule type="cellIs" priority="12" dxfId="114" operator="lessThan" stopIfTrue="1">
      <formula>0</formula>
    </cfRule>
  </conditionalFormatting>
  <conditionalFormatting sqref="G262">
    <cfRule type="cellIs" priority="7" dxfId="1" operator="lessThan" stopIfTrue="1">
      <formula>-0.05</formula>
    </cfRule>
    <cfRule type="cellIs" priority="8" dxfId="1" operator="lessThan" stopIfTrue="1">
      <formula>-5</formula>
    </cfRule>
    <cfRule type="cellIs" priority="9" dxfId="114" operator="lessThan" stopIfTrue="1">
      <formula>0</formula>
    </cfRule>
  </conditionalFormatting>
  <conditionalFormatting sqref="H274">
    <cfRule type="cellIs" priority="4" dxfId="1" operator="lessThan" stopIfTrue="1">
      <formula>-0.05</formula>
    </cfRule>
    <cfRule type="cellIs" priority="5" dxfId="1" operator="lessThan" stopIfTrue="1">
      <formula>-5</formula>
    </cfRule>
    <cfRule type="cellIs" priority="6" dxfId="114" operator="lessThan" stopIfTrue="1">
      <formula>0</formula>
    </cfRule>
  </conditionalFormatting>
  <conditionalFormatting sqref="G298">
    <cfRule type="cellIs" priority="1" dxfId="1" operator="lessThan" stopIfTrue="1">
      <formula>-0.05</formula>
    </cfRule>
    <cfRule type="cellIs" priority="2" dxfId="1" operator="lessThan" stopIfTrue="1">
      <formula>-5</formula>
    </cfRule>
    <cfRule type="cellIs" priority="3" dxfId="114" operator="lessThan" stopIfTrue="1">
      <formula>0</formula>
    </cfRule>
  </conditionalFormatting>
  <hyperlinks>
    <hyperlink ref="D4:I4" r:id="rId1" display="CY 2017 MPFS Proposed Rule"/>
    <hyperlink ref="A4:C4" r:id="rId2" display="CY2016 MPFS Final Rule"/>
  </hyperlinks>
  <printOptions horizontalCentered="1"/>
  <pageMargins left="0.25" right="0.25" top="0.75" bottom="0.75" header="0.3" footer="0.3"/>
  <pageSetup fitToHeight="10" horizontalDpi="600" verticalDpi="600" orientation="portrait" scale="48" r:id="rId4"/>
  <headerFooter>
    <oddFooter>&amp;LUpdated: July 8, 2016&amp;C&amp;8                 Compliments of www.snmmi.org
                           Physician Fee Schedule Educational Materials&amp;RPage &amp;P of &amp;N</oddFooter>
  </headerFooter>
  <rowBreaks count="5" manualBreakCount="5">
    <brk id="68" max="8" man="1"/>
    <brk id="149" max="8" man="1"/>
    <brk id="227" max="8" man="1"/>
    <brk id="311" max="8" man="1"/>
    <brk id="392" max="8" man="1"/>
  </rowBreaks>
  <drawing r:id="rId3"/>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SNM Chart</dc:title>
  <dc:subject>2011 Final Compared to 2010</dc:subject>
  <dc:creator>Merlino Healthcare Consulting</dc:creator>
  <cp:keywords>MPFS with HOPPS CAP</cp:keywords>
  <dc:description/>
  <cp:lastModifiedBy>Cait</cp:lastModifiedBy>
  <dcterms:created xsi:type="dcterms:W3CDTF">2010-06-29T12:37:03Z</dcterms:created>
  <dcterms:modified xsi:type="dcterms:W3CDTF">2016-07-08T16:27:33Z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